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f9\Documents\AETI\2023\"/>
    </mc:Choice>
  </mc:AlternateContent>
  <xr:revisionPtr revIDLastSave="0" documentId="8_{1140D681-1F74-4C45-A677-4786E900DEB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2022 23" sheetId="1" r:id="rId1"/>
    <sheet name="2023 24" sheetId="2" r:id="rId2"/>
    <sheet name="Feuil1" sheetId="3" r:id="rId3"/>
  </sheets>
  <calcPr calcId="191029"/>
</workbook>
</file>

<file path=xl/calcChain.xml><?xml version="1.0" encoding="utf-8"?>
<calcChain xmlns="http://schemas.openxmlformats.org/spreadsheetml/2006/main">
  <c r="AU31" i="2" l="1"/>
  <c r="AU32" i="2"/>
  <c r="AU33" i="2"/>
  <c r="G28" i="2"/>
  <c r="G29" i="2"/>
  <c r="W33" i="2"/>
  <c r="W31" i="2"/>
  <c r="W32" i="2"/>
  <c r="S34" i="2"/>
  <c r="S35" i="2"/>
  <c r="AM19" i="2"/>
  <c r="AA20" i="2"/>
  <c r="O20" i="2"/>
  <c r="C20" i="2"/>
  <c r="AI5" i="2"/>
  <c r="AI6" i="2"/>
  <c r="AE34" i="2"/>
  <c r="C8" i="2"/>
  <c r="AU30" i="2" s="1"/>
  <c r="C9" i="2"/>
  <c r="W5" i="2"/>
  <c r="K32" i="2"/>
  <c r="K33" i="2"/>
  <c r="K34" i="2"/>
  <c r="O23" i="2"/>
  <c r="O24" i="2"/>
  <c r="O25" i="2"/>
  <c r="O16" i="2"/>
  <c r="O17" i="2"/>
  <c r="O18" i="2"/>
  <c r="O9" i="2"/>
  <c r="O10" i="2"/>
  <c r="O11" i="2"/>
  <c r="AQ13" i="2"/>
  <c r="AQ14" i="2"/>
  <c r="AQ15" i="2"/>
  <c r="AQ6" i="2"/>
  <c r="AQ7" i="2"/>
  <c r="AQ8" i="2"/>
  <c r="AM29" i="2"/>
  <c r="AM30" i="2"/>
  <c r="AM31" i="2"/>
  <c r="AM22" i="2"/>
  <c r="AM23" i="2"/>
  <c r="AM24" i="2"/>
  <c r="AM15" i="2"/>
  <c r="AM16" i="2"/>
  <c r="AM17" i="2"/>
  <c r="AM8" i="2"/>
  <c r="AM9" i="2"/>
  <c r="AM10" i="2"/>
  <c r="AI32" i="2"/>
  <c r="AI33" i="2"/>
  <c r="AI34" i="2"/>
  <c r="AI25" i="2"/>
  <c r="AI26" i="2"/>
  <c r="AI27" i="2"/>
  <c r="AI18" i="2"/>
  <c r="AI19" i="2"/>
  <c r="AI20" i="2"/>
  <c r="AI11" i="2"/>
  <c r="AI12" i="2"/>
  <c r="AI13" i="2"/>
  <c r="AE27" i="2"/>
  <c r="AE28" i="2"/>
  <c r="AE29" i="2"/>
  <c r="AE6" i="2"/>
  <c r="AE7" i="2"/>
  <c r="AE8" i="2"/>
  <c r="AA30" i="2"/>
  <c r="AA31" i="2"/>
  <c r="AA32" i="2"/>
  <c r="AA23" i="2"/>
  <c r="AA24" i="2"/>
  <c r="AA25" i="2"/>
  <c r="AA16" i="2"/>
  <c r="AA17" i="2"/>
  <c r="AA18" i="2"/>
  <c r="AA9" i="2"/>
  <c r="AA10" i="2"/>
  <c r="AA11" i="2"/>
  <c r="W10" i="2"/>
  <c r="W11" i="2"/>
  <c r="W12" i="2"/>
  <c r="S27" i="2"/>
  <c r="S28" i="2"/>
  <c r="S29" i="2"/>
  <c r="S20" i="2"/>
  <c r="S21" i="2"/>
  <c r="S22" i="2"/>
  <c r="S13" i="2"/>
  <c r="S14" i="2"/>
  <c r="S15" i="2"/>
  <c r="K25" i="2"/>
  <c r="K26" i="2"/>
  <c r="K27" i="2"/>
  <c r="G21" i="2"/>
  <c r="G22" i="2"/>
  <c r="G23" i="2"/>
  <c r="K18" i="2"/>
  <c r="K19" i="2"/>
  <c r="K20" i="2"/>
  <c r="K11" i="2"/>
  <c r="K12" i="2"/>
  <c r="K13" i="2"/>
  <c r="G14" i="2"/>
  <c r="G15" i="2"/>
  <c r="G16" i="2"/>
  <c r="G7" i="2"/>
  <c r="G8" i="2"/>
  <c r="G9" i="2"/>
  <c r="C30" i="2"/>
  <c r="C31" i="2"/>
  <c r="C32" i="2"/>
  <c r="C23" i="2"/>
  <c r="C24" i="2"/>
  <c r="C25" i="2"/>
  <c r="C16" i="2"/>
  <c r="C17" i="2"/>
  <c r="C18" i="2"/>
  <c r="C12" i="2"/>
  <c r="AI7" i="2" s="1"/>
  <c r="C11" i="2"/>
  <c r="C10" i="2"/>
  <c r="P42" i="2"/>
  <c r="P43" i="2"/>
  <c r="P44" i="2"/>
  <c r="P45" i="2"/>
  <c r="P46" i="2"/>
  <c r="P47" i="2"/>
  <c r="AF44" i="2"/>
  <c r="C33" i="2" l="1"/>
  <c r="G17" i="2"/>
  <c r="K21" i="2"/>
  <c r="K28" i="2"/>
  <c r="S23" i="2"/>
  <c r="W13" i="2"/>
  <c r="AA19" i="2"/>
  <c r="AA33" i="2"/>
  <c r="AE30" i="2"/>
  <c r="AI21" i="2"/>
  <c r="AI35" i="2"/>
  <c r="AM18" i="2"/>
  <c r="AM32" i="2"/>
  <c r="AQ16" i="2"/>
  <c r="O19" i="2"/>
  <c r="C5" i="2"/>
  <c r="A37" i="2" s="1"/>
  <c r="O5" i="2"/>
  <c r="AU34" i="2"/>
  <c r="C19" i="2"/>
  <c r="W6" i="2"/>
  <c r="AA5" i="2"/>
  <c r="C26" i="2"/>
  <c r="G10" i="2"/>
  <c r="K14" i="2"/>
  <c r="G24" i="2"/>
  <c r="S16" i="2"/>
  <c r="S30" i="2"/>
  <c r="AA12" i="2"/>
  <c r="AA26" i="2"/>
  <c r="AE9" i="2"/>
  <c r="AI14" i="2"/>
  <c r="AI28" i="2"/>
  <c r="AM11" i="2"/>
  <c r="AM25" i="2"/>
  <c r="AQ9" i="2"/>
  <c r="O12" i="2"/>
  <c r="O26" i="2"/>
  <c r="AM14" i="2"/>
  <c r="G27" i="2"/>
  <c r="S33" i="2"/>
  <c r="O22" i="2"/>
  <c r="K24" i="2"/>
  <c r="C15" i="2"/>
  <c r="AA8" i="2"/>
  <c r="AI24" i="2"/>
  <c r="O8" i="2"/>
  <c r="C29" i="2"/>
  <c r="AE26" i="2"/>
  <c r="AM28" i="2"/>
  <c r="G20" i="2"/>
  <c r="AA22" i="2"/>
  <c r="AM7" i="2"/>
  <c r="G13" i="2"/>
  <c r="W9" i="2"/>
  <c r="AI17" i="2"/>
  <c r="AQ12" i="2"/>
  <c r="K31" i="2"/>
  <c r="W30" i="2"/>
  <c r="G6" i="2"/>
  <c r="S26" i="2"/>
  <c r="AI10" i="2"/>
  <c r="AQ5" i="2"/>
  <c r="AA29" i="2"/>
  <c r="K10" i="2"/>
  <c r="AE33" i="2"/>
  <c r="S19" i="2"/>
  <c r="C22" i="2"/>
  <c r="S12" i="2"/>
  <c r="AE5" i="2"/>
  <c r="AM21" i="2"/>
  <c r="K17" i="2"/>
  <c r="AA15" i="2"/>
  <c r="AI31" i="2"/>
  <c r="O15" i="2"/>
  <c r="P48" i="2"/>
  <c r="AF43" i="1"/>
  <c r="G29" i="1"/>
  <c r="G28" i="1"/>
  <c r="G27" i="1"/>
  <c r="E37" i="2" l="1"/>
  <c r="I37" i="2"/>
  <c r="K22" i="1"/>
  <c r="AA28" i="1" s="1"/>
  <c r="C12" i="1"/>
  <c r="AM19" i="1" s="1"/>
  <c r="C11" i="1"/>
  <c r="G23" i="1" s="1"/>
  <c r="C10" i="1"/>
  <c r="AQ8" i="1" s="1"/>
  <c r="C9" i="1"/>
  <c r="K11" i="1" s="1"/>
  <c r="C8" i="1"/>
  <c r="C15" i="1" s="1"/>
  <c r="P41" i="1"/>
  <c r="P46" i="1"/>
  <c r="P45" i="1"/>
  <c r="P44" i="1"/>
  <c r="P43" i="1"/>
  <c r="P42" i="1"/>
  <c r="AA26" i="1" l="1"/>
  <c r="AA33" i="1" s="1"/>
  <c r="C18" i="1"/>
  <c r="AE24" i="1"/>
  <c r="AI27" i="1"/>
  <c r="AI34" i="1" s="1"/>
  <c r="G24" i="1"/>
  <c r="AQ15" i="1"/>
  <c r="S7" i="1"/>
  <c r="S28" i="1"/>
  <c r="K26" i="1"/>
  <c r="K33" i="1" s="1"/>
  <c r="O11" i="1"/>
  <c r="M37" i="2"/>
  <c r="Q37" i="2"/>
  <c r="C17" i="1"/>
  <c r="AM6" i="1"/>
  <c r="G22" i="1"/>
  <c r="S14" i="1"/>
  <c r="W18" i="1"/>
  <c r="AA25" i="1"/>
  <c r="AA32" i="1" s="1"/>
  <c r="AE22" i="1"/>
  <c r="AM10" i="1"/>
  <c r="W11" i="1"/>
  <c r="W4" i="1" s="1"/>
  <c r="AU33" i="1"/>
  <c r="C24" i="1"/>
  <c r="G8" i="1"/>
  <c r="K12" i="1"/>
  <c r="O10" i="1"/>
  <c r="S21" i="1"/>
  <c r="AA11" i="1"/>
  <c r="AE8" i="1"/>
  <c r="AI13" i="1"/>
  <c r="AM17" i="1"/>
  <c r="AQ9" i="1"/>
  <c r="C31" i="1"/>
  <c r="G15" i="1"/>
  <c r="K19" i="1"/>
  <c r="O17" i="1"/>
  <c r="S30" i="1"/>
  <c r="AA18" i="1"/>
  <c r="AE15" i="1"/>
  <c r="AI20" i="1"/>
  <c r="AM24" i="1"/>
  <c r="AM31" i="1" s="1"/>
  <c r="S22" i="1"/>
  <c r="AI14" i="1"/>
  <c r="AM11" i="1"/>
  <c r="C33" i="1"/>
  <c r="G10" i="1"/>
  <c r="S23" i="1"/>
  <c r="AE10" i="1"/>
  <c r="O12" i="1"/>
  <c r="S9" i="1"/>
  <c r="AA27" i="1"/>
  <c r="AA34" i="1" s="1"/>
  <c r="AM12" i="1"/>
  <c r="AM26" i="1"/>
  <c r="AM33" i="1" s="1"/>
  <c r="AU28" i="1" s="1"/>
  <c r="C5" i="1"/>
  <c r="AQ17" i="1"/>
  <c r="P47" i="1"/>
  <c r="K21" i="1"/>
  <c r="AA13" i="1"/>
  <c r="AQ10" i="1"/>
  <c r="C26" i="1"/>
  <c r="G17" i="1"/>
  <c r="K14" i="1"/>
  <c r="K28" i="1"/>
  <c r="W13" i="1"/>
  <c r="W6" i="1" s="1"/>
  <c r="AE17" i="1"/>
  <c r="AI15" i="1"/>
  <c r="AI29" i="1"/>
  <c r="C19" i="1"/>
  <c r="O19" i="1"/>
  <c r="S16" i="1"/>
  <c r="W20" i="1"/>
  <c r="AA20" i="1"/>
  <c r="K27" i="1"/>
  <c r="S15" i="1"/>
  <c r="AE23" i="1"/>
  <c r="C32" i="1"/>
  <c r="G16" i="1"/>
  <c r="K20" i="1"/>
  <c r="S8" i="1"/>
  <c r="AA12" i="1"/>
  <c r="AE16" i="1"/>
  <c r="AI21" i="1"/>
  <c r="AM25" i="1"/>
  <c r="AM32" i="1" s="1"/>
  <c r="W12" i="1"/>
  <c r="W5" i="1" s="1"/>
  <c r="C25" i="1"/>
  <c r="G9" i="1"/>
  <c r="K13" i="1"/>
  <c r="O18" i="1"/>
  <c r="S29" i="1"/>
  <c r="W19" i="1"/>
  <c r="AE9" i="1"/>
  <c r="AM18" i="1"/>
  <c r="AQ16" i="1"/>
  <c r="AA19" i="1"/>
  <c r="AI28" i="1"/>
  <c r="AU34" i="1"/>
  <c r="C4" i="1"/>
  <c r="G21" i="1"/>
  <c r="K18" i="1"/>
  <c r="K25" i="1"/>
  <c r="K32" i="1" s="1"/>
  <c r="O9" i="1"/>
  <c r="O16" i="1"/>
  <c r="S6" i="1"/>
  <c r="S13" i="1"/>
  <c r="S20" i="1"/>
  <c r="S27" i="1"/>
  <c r="S34" i="1" s="1"/>
  <c r="G7" i="1"/>
  <c r="G14" i="1"/>
  <c r="AI19" i="1"/>
  <c r="AI26" i="1"/>
  <c r="AI33" i="1" s="1"/>
  <c r="AM9" i="1"/>
  <c r="AM5" i="1" s="1"/>
  <c r="AM16" i="1"/>
  <c r="AM23" i="1"/>
  <c r="AM30" i="1" s="1"/>
  <c r="AU32" i="1"/>
  <c r="W10" i="1"/>
  <c r="W17" i="1"/>
  <c r="AA10" i="1"/>
  <c r="AA17" i="1"/>
  <c r="AA24" i="1"/>
  <c r="AA31" i="1" s="1"/>
  <c r="AE7" i="1"/>
  <c r="AE14" i="1"/>
  <c r="AE21" i="1"/>
  <c r="AI12" i="1"/>
  <c r="AQ7" i="1"/>
  <c r="AQ14" i="1"/>
  <c r="C16" i="1"/>
  <c r="C23" i="1"/>
  <c r="C30" i="1"/>
  <c r="G20" i="1"/>
  <c r="O8" i="1"/>
  <c r="S19" i="1"/>
  <c r="AA23" i="1"/>
  <c r="AA30" i="1" s="1"/>
  <c r="AI18" i="1"/>
  <c r="O15" i="1"/>
  <c r="S26" i="1"/>
  <c r="S33" i="1" s="1"/>
  <c r="W16" i="1"/>
  <c r="AI25" i="1"/>
  <c r="AI32" i="1" s="1"/>
  <c r="AQ13" i="1"/>
  <c r="AU31" i="1"/>
  <c r="K17" i="1"/>
  <c r="S5" i="1"/>
  <c r="AA9" i="1"/>
  <c r="AE13" i="1"/>
  <c r="AM8" i="1"/>
  <c r="AM4" i="1" s="1"/>
  <c r="G6" i="1"/>
  <c r="K24" i="1"/>
  <c r="K31" i="1" s="1"/>
  <c r="S12" i="1"/>
  <c r="AA16" i="1"/>
  <c r="AE20" i="1"/>
  <c r="AM15" i="1"/>
  <c r="G13" i="1"/>
  <c r="W9" i="1"/>
  <c r="AI11" i="1"/>
  <c r="AM22" i="1"/>
  <c r="AM29" i="1" s="1"/>
  <c r="AQ6" i="1"/>
  <c r="K10" i="1"/>
  <c r="AE6" i="1"/>
  <c r="C22" i="1"/>
  <c r="C29" i="1"/>
  <c r="S24" i="1"/>
  <c r="AK37" i="2" l="1"/>
  <c r="AS37" i="2"/>
  <c r="Y37" i="2"/>
  <c r="U37" i="2"/>
  <c r="AO37" i="2"/>
  <c r="AC37" i="2"/>
  <c r="AG37" i="2"/>
  <c r="C36" i="1"/>
  <c r="AQ36" i="1"/>
  <c r="AU36" i="1"/>
  <c r="AM36" i="1"/>
  <c r="K36" i="1"/>
  <c r="W36" i="1"/>
  <c r="S36" i="1"/>
  <c r="AE36" i="1"/>
  <c r="AI36" i="1"/>
  <c r="G36" i="1"/>
  <c r="AA36" i="1"/>
  <c r="O36" i="1"/>
  <c r="AF45" i="2" l="1"/>
  <c r="AF46" i="2" s="1"/>
  <c r="X49" i="2" s="1"/>
  <c r="AF44" i="1"/>
  <c r="AF45" i="1" s="1"/>
  <c r="X48" i="1" s="1"/>
  <c r="AF47" i="2" l="1"/>
  <c r="AF46" i="1"/>
</calcChain>
</file>

<file path=xl/sharedStrings.xml><?xml version="1.0" encoding="utf-8"?>
<sst xmlns="http://schemas.openxmlformats.org/spreadsheetml/2006/main" count="827" uniqueCount="64">
  <si>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</si>
  <si>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</si>
  <si>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</si>
  <si>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</si>
  <si>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</si>
  <si>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</si>
  <si>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</si>
  <si>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</si>
  <si>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</si>
  <si>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</si>
  <si>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</si>
  <si>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</si>
  <si>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JEU</t>
  </si>
  <si>
    <t>VEN</t>
  </si>
  <si>
    <t>SAM</t>
  </si>
  <si>
    <t>DIM</t>
  </si>
  <si>
    <t>LUN</t>
  </si>
  <si>
    <t>MAR</t>
  </si>
  <si>
    <t>MER</t>
  </si>
  <si>
    <t>LUNDI</t>
  </si>
  <si>
    <t>SEPT.</t>
  </si>
  <si>
    <t>OCT.</t>
  </si>
  <si>
    <t>NOV.</t>
  </si>
  <si>
    <t>DEC.</t>
  </si>
  <si>
    <t>JAN.</t>
  </si>
  <si>
    <t>FEV.</t>
  </si>
  <si>
    <t>MAR.</t>
  </si>
  <si>
    <t>AVR.</t>
  </si>
  <si>
    <t>MAI.</t>
  </si>
  <si>
    <t>JUN</t>
  </si>
  <si>
    <t>JUIL.</t>
  </si>
  <si>
    <t>MARDI</t>
  </si>
  <si>
    <t>MERCREDI</t>
  </si>
  <si>
    <t>JEUDI</t>
  </si>
  <si>
    <t>VENDREDI</t>
  </si>
  <si>
    <t>SAMEDI</t>
  </si>
  <si>
    <t>REPAS</t>
  </si>
  <si>
    <t>DEBUT</t>
  </si>
  <si>
    <t>FIN</t>
  </si>
  <si>
    <t>TOTAL JOURNEE</t>
  </si>
  <si>
    <t>TOTAL DE LA SEMAINE (sans le samedi)</t>
  </si>
  <si>
    <t>Temps de travail annuel</t>
  </si>
  <si>
    <t>Quotité de travail</t>
  </si>
  <si>
    <t>Heures effectuées</t>
  </si>
  <si>
    <t>SOLDE</t>
  </si>
  <si>
    <t>Calcul</t>
  </si>
  <si>
    <t>PERMANANCES PETITES VACANCES (3 JOURS)</t>
  </si>
  <si>
    <t>Week-end</t>
  </si>
  <si>
    <t>Vacances</t>
  </si>
  <si>
    <t>Cases à remplir</t>
  </si>
  <si>
    <t>Jours fériés (hors dimanche) suivis</t>
  </si>
  <si>
    <t xml:space="preserve">ou précédés d'un jour travaillé </t>
  </si>
  <si>
    <t xml:space="preserve">sont comptés comme travaillés </t>
  </si>
  <si>
    <t>à hauteur du nombre  d'heures</t>
  </si>
  <si>
    <t>Fractionnement</t>
  </si>
  <si>
    <t>Temps de travail à effectuer</t>
  </si>
  <si>
    <t xml:space="preserve"> du planning habituel</t>
  </si>
  <si>
    <t>LES SAMEDIS (au nombre de 4)</t>
  </si>
  <si>
    <t>MERCREDI 26/10/2022  (8h-12h)</t>
  </si>
  <si>
    <t>LUNDI 24/10/2022 (8h10-16h)</t>
  </si>
  <si>
    <t>MARDI 25/10/2022 (8h10-16h)</t>
  </si>
  <si>
    <t xml:space="preserve">Ils seront attribués par ordre </t>
  </si>
  <si>
    <t>alphabétique voir feuille 2</t>
  </si>
  <si>
    <t>Emploi Du Temps de La bosseuse - 2023/2024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</si>
</sst>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h:mm:ss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8"/>
      <color rgb="FF00FFFF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6" fontId="3" fillId="2" borderId="1" xfId="0" applyNumberFormat="1" applyFont="1" applyFill="1" applyBorder="1" applyAlignment="1">
      <alignment horizontal="center"/>
    </xf>
    <xf numFmtId="4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6" fontId="3" fillId="2" borderId="1" xfId="1" applyNumberFormat="1" applyFont="1" applyFill="1" applyBorder="1" applyAlignment="1">
      <alignment horizontal="center"/>
    </xf>
    <xf numFmtId="46" fontId="3" fillId="0" borderId="0" xfId="0" applyNumberFormat="1" applyFont="1"/>
    <xf numFmtId="46" fontId="6" fillId="0" borderId="0" xfId="0" applyNumberFormat="1" applyFont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46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46" fontId="3" fillId="5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0" fontId="6" fillId="6" borderId="0" xfId="0" applyFont="1" applyFill="1"/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/>
    <xf numFmtId="0" fontId="3" fillId="0" borderId="40" xfId="0" applyFont="1" applyBorder="1"/>
    <xf numFmtId="0" fontId="4" fillId="0" borderId="39" xfId="0" applyFont="1" applyBorder="1"/>
    <xf numFmtId="0" fontId="4" fillId="0" borderId="41" xfId="0" applyFont="1" applyBorder="1"/>
    <xf numFmtId="0" fontId="3" fillId="0" borderId="42" xfId="0" applyFont="1" applyBorder="1"/>
    <xf numFmtId="0" fontId="4" fillId="0" borderId="42" xfId="0" applyFont="1" applyBorder="1"/>
    <xf numFmtId="0" fontId="3" fillId="0" borderId="43" xfId="0" applyFont="1" applyBorder="1"/>
    <xf numFmtId="0" fontId="3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6" fontId="5" fillId="3" borderId="1" xfId="0" applyNumberFormat="1" applyFont="1" applyFill="1" applyBorder="1" applyAlignment="1">
      <alignment horizontal="center"/>
    </xf>
    <xf numFmtId="0" fontId="5" fillId="0" borderId="0" xfId="0" applyFont="1"/>
    <xf numFmtId="46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6" fontId="9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3" fillId="2" borderId="1" xfId="0" applyFont="1" applyFill="1" applyBorder="1"/>
    <xf numFmtId="0" fontId="12" fillId="0" borderId="0" xfId="0" applyFont="1"/>
    <xf numFmtId="46" fontId="16" fillId="2" borderId="1" xfId="0" applyNumberFormat="1" applyFont="1" applyFill="1" applyBorder="1" applyAlignment="1">
      <alignment horizontal="center"/>
    </xf>
    <xf numFmtId="0" fontId="11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0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46" fontId="4" fillId="2" borderId="1" xfId="0" applyNumberFormat="1" applyFont="1" applyFill="1" applyBorder="1" applyAlignment="1">
      <alignment horizontal="center"/>
    </xf>
    <xf numFmtId="46" fontId="13" fillId="2" borderId="1" xfId="0" applyNumberFormat="1" applyFont="1" applyFill="1" applyBorder="1" applyAlignment="1">
      <alignment horizontal="center"/>
    </xf>
    <xf numFmtId="46" fontId="4" fillId="3" borderId="1" xfId="0" applyNumberFormat="1" applyFont="1" applyFill="1" applyBorder="1" applyAlignment="1">
      <alignment horizontal="center"/>
    </xf>
    <xf numFmtId="46" fontId="13" fillId="3" borderId="1" xfId="0" applyNumberFormat="1" applyFont="1" applyFill="1" applyBorder="1" applyAlignment="1">
      <alignment horizontal="center"/>
    </xf>
    <xf numFmtId="46" fontId="13" fillId="0" borderId="1" xfId="0" applyNumberFormat="1" applyFont="1" applyBorder="1" applyAlignment="1">
      <alignment horizontal="center"/>
    </xf>
    <xf numFmtId="46" fontId="13" fillId="5" borderId="1" xfId="0" applyNumberFormat="1" applyFont="1" applyFill="1" applyBorder="1" applyAlignment="1">
      <alignment horizontal="center"/>
    </xf>
    <xf numFmtId="0" fontId="19" fillId="0" borderId="0" xfId="0" applyFont="1"/>
    <xf numFmtId="46" fontId="4" fillId="5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46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6" fontId="9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6" fontId="13" fillId="0" borderId="17" xfId="0" applyNumberFormat="1" applyFont="1" applyBorder="1" applyAlignment="1">
      <alignment horizontal="center"/>
    </xf>
    <xf numFmtId="46" fontId="9" fillId="3" borderId="1" xfId="0" applyNumberFormat="1" applyFont="1" applyFill="1" applyBorder="1" applyAlignment="1">
      <alignment horizontal="center"/>
    </xf>
    <xf numFmtId="46" fontId="13" fillId="2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165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46" fontId="7" fillId="0" borderId="20" xfId="0" applyNumberFormat="1" applyFont="1" applyBorder="1" applyAlignment="1">
      <alignment horizontal="center" vertical="center"/>
    </xf>
    <xf numFmtId="46" fontId="7" fillId="0" borderId="2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6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6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6" fontId="6" fillId="4" borderId="6" xfId="0" applyNumberFormat="1" applyFont="1" applyFill="1" applyBorder="1" applyAlignment="1">
      <alignment horizontal="center" vertical="center"/>
    </xf>
    <xf numFmtId="46" fontId="6" fillId="4" borderId="30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46" fontId="18" fillId="0" borderId="36" xfId="0" applyNumberFormat="1" applyFont="1" applyBorder="1" applyAlignment="1">
      <alignment horizontal="center" vertical="center"/>
    </xf>
    <xf numFmtId="46" fontId="18" fillId="0" borderId="37" xfId="0" applyNumberFormat="1" applyFont="1" applyBorder="1" applyAlignment="1">
      <alignment horizontal="center" vertical="center"/>
    </xf>
    <xf numFmtId="46" fontId="18" fillId="0" borderId="38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46" fontId="6" fillId="0" borderId="9" xfId="0" applyNumberFormat="1" applyFont="1" applyBorder="1" applyAlignment="1">
      <alignment horizontal="center" vertical="center"/>
    </xf>
    <xf numFmtId="46" fontId="6" fillId="0" borderId="10" xfId="0" applyNumberFormat="1" applyFont="1" applyBorder="1" applyAlignment="1">
      <alignment horizontal="center" vertical="center"/>
    </xf>
    <xf numFmtId="46" fontId="6" fillId="0" borderId="12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46" fontId="6" fillId="0" borderId="31" xfId="0" applyNumberFormat="1" applyFont="1" applyBorder="1" applyAlignment="1">
      <alignment horizontal="center" vertical="center"/>
    </xf>
    <xf numFmtId="46" fontId="7" fillId="0" borderId="20" xfId="0" applyNumberFormat="1" applyFont="1" applyBorder="1" applyAlignment="1">
      <alignment horizontal="center"/>
    </xf>
    <xf numFmtId="46" fontId="7" fillId="0" borderId="2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4" borderId="3" xfId="0" applyNumberFormat="1" applyFont="1" applyFill="1" applyBorder="1" applyAlignment="1">
      <alignment horizontal="center" vertical="center"/>
    </xf>
    <xf numFmtId="46" fontId="6" fillId="4" borderId="5" xfId="0" applyNumberFormat="1" applyFont="1" applyFill="1" applyBorder="1" applyAlignment="1">
      <alignment horizontal="center" vertical="center"/>
    </xf>
    <xf numFmtId="46" fontId="6" fillId="4" borderId="4" xfId="0" applyNumberFormat="1" applyFont="1" applyFill="1" applyBorder="1" applyAlignment="1">
      <alignment horizontal="center" vertical="center"/>
    </xf>
    <xf numFmtId="46" fontId="6" fillId="4" borderId="7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6" fontId="6" fillId="4" borderId="9" xfId="0" applyNumberFormat="1" applyFont="1" applyFill="1" applyBorder="1" applyAlignment="1">
      <alignment horizontal="center" vertical="center"/>
    </xf>
    <xf numFmtId="46" fontId="6" fillId="4" borderId="2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46" fontId="7" fillId="0" borderId="49" xfId="0" applyNumberFormat="1" applyFont="1" applyBorder="1" applyAlignment="1">
      <alignment horizontal="center" vertical="center"/>
    </xf>
    <xf numFmtId="46" fontId="7" fillId="0" borderId="5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6" fontId="6" fillId="0" borderId="15" xfId="0" applyNumberFormat="1" applyFont="1" applyBorder="1" applyAlignment="1">
      <alignment horizontal="center" vertical="center"/>
    </xf>
    <xf numFmtId="44" fontId="6" fillId="0" borderId="25" xfId="2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4" xfId="2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4" fontId="7" fillId="0" borderId="25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44" fontId="7" fillId="0" borderId="27" xfId="2" applyFont="1" applyBorder="1" applyAlignment="1">
      <alignment horizontal="center" vertical="center"/>
    </xf>
    <xf numFmtId="46" fontId="6" fillId="4" borderId="47" xfId="0" applyNumberFormat="1" applyFont="1" applyFill="1" applyBorder="1" applyAlignment="1">
      <alignment horizontal="center" vertical="center"/>
    </xf>
    <xf numFmtId="46" fontId="6" fillId="4" borderId="45" xfId="0" applyNumberFormat="1" applyFont="1" applyFill="1" applyBorder="1" applyAlignment="1">
      <alignment horizontal="center" vertical="center"/>
    </xf>
    <xf numFmtId="46" fontId="6" fillId="4" borderId="25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6" fontId="6" fillId="4" borderId="44" xfId="0" applyNumberFormat="1" applyFont="1" applyFill="1" applyBorder="1" applyAlignment="1">
      <alignment horizontal="center" vertical="center"/>
    </xf>
    <xf numFmtId="46" fontId="6" fillId="0" borderId="44" xfId="0" applyNumberFormat="1" applyFont="1" applyBorder="1" applyAlignment="1">
      <alignment horizontal="center" vertical="center"/>
    </xf>
    <xf numFmtId="46" fontId="6" fillId="0" borderId="45" xfId="0" applyNumberFormat="1" applyFont="1" applyBorder="1" applyAlignment="1">
      <alignment horizontal="center" vertical="center"/>
    </xf>
    <xf numFmtId="46" fontId="6" fillId="0" borderId="46" xfId="0" applyNumberFormat="1" applyFont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 vertical="center"/>
    </xf>
    <xf numFmtId="46" fontId="6" fillId="0" borderId="27" xfId="0" applyNumberFormat="1" applyFont="1" applyBorder="1" applyAlignment="1">
      <alignment horizontal="center" vertical="center"/>
    </xf>
    <xf numFmtId="46" fontId="19" fillId="0" borderId="3" xfId="0" applyNumberFormat="1" applyFont="1" applyBorder="1" applyAlignment="1">
      <alignment horizontal="center"/>
    </xf>
    <xf numFmtId="46" fontId="19" fillId="0" borderId="5" xfId="0" applyNumberFormat="1" applyFont="1" applyBorder="1" applyAlignment="1">
      <alignment horizontal="center"/>
    </xf>
    <xf numFmtId="46" fontId="19" fillId="0" borderId="4" xfId="0" applyNumberFormat="1" applyFont="1" applyBorder="1" applyAlignment="1">
      <alignment horizontal="center"/>
    </xf>
    <xf numFmtId="46" fontId="19" fillId="0" borderId="3" xfId="0" applyNumberFormat="1" applyFont="1" applyBorder="1" applyAlignment="1">
      <alignment horizontal="center" vertical="center"/>
    </xf>
    <xf numFmtId="46" fontId="19" fillId="0" borderId="5" xfId="0" applyNumberFormat="1" applyFont="1" applyBorder="1" applyAlignment="1">
      <alignment horizontal="center" vertical="center"/>
    </xf>
    <xf numFmtId="46" fontId="19" fillId="0" borderId="4" xfId="0" applyNumberFormat="1" applyFont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00FFFF"/>
      <color rgb="FF00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54"/>
  <sheetViews>
    <sheetView topLeftCell="A34" workbookViewId="0">
      <selection activeCell="Y54" sqref="Y54"/>
    </sheetView>
  </sheetViews>
  <sheetFormatPr baseColWidth="10" defaultColWidth="11.453125" defaultRowHeight="13" x14ac:dyDescent="0.3"/>
  <cols>
    <col min="1" max="1" width="3.6328125" style="9" customWidth="1"/>
    <col min="2" max="2" width="3.6328125" style="10" customWidth="1"/>
    <col min="3" max="3" width="6.6328125" style="8" customWidth="1"/>
    <col min="4" max="4" width="2.6328125" style="1" customWidth="1"/>
    <col min="5" max="5" width="3.6328125" style="16" customWidth="1"/>
    <col min="6" max="6" width="3.6328125" style="15" customWidth="1"/>
    <col min="7" max="7" width="6.6328125" style="1" customWidth="1"/>
    <col min="8" max="8" width="2.6328125" style="1" customWidth="1"/>
    <col min="9" max="10" width="3.6328125" style="15" customWidth="1"/>
    <col min="11" max="11" width="6.6328125" style="1" customWidth="1"/>
    <col min="12" max="12" width="2.6328125" style="1" customWidth="1"/>
    <col min="13" max="14" width="3.6328125" style="15" customWidth="1"/>
    <col min="15" max="15" width="6.6328125" style="1" customWidth="1"/>
    <col min="16" max="16" width="2.6328125" style="1" customWidth="1"/>
    <col min="17" max="18" width="3.6328125" style="15" customWidth="1"/>
    <col min="19" max="19" width="6.6328125" style="1" customWidth="1"/>
    <col min="20" max="20" width="2.6328125" style="1" customWidth="1"/>
    <col min="21" max="22" width="3.6328125" style="15" customWidth="1"/>
    <col min="23" max="23" width="6.54296875" style="1" customWidth="1"/>
    <col min="24" max="24" width="2.6328125" style="1" customWidth="1"/>
    <col min="25" max="26" width="3.6328125" style="15" customWidth="1"/>
    <col min="27" max="27" width="6.6328125" style="1" customWidth="1"/>
    <col min="28" max="28" width="2.6328125" style="1" customWidth="1"/>
    <col min="29" max="30" width="3.6328125" style="15" customWidth="1"/>
    <col min="31" max="31" width="6.6328125" style="1" customWidth="1"/>
    <col min="32" max="32" width="2.6328125" style="1" customWidth="1"/>
    <col min="33" max="34" width="3.6328125" style="15" customWidth="1"/>
    <col min="35" max="35" width="6.6328125" style="1" customWidth="1"/>
    <col min="36" max="36" width="2.6328125" style="1" customWidth="1"/>
    <col min="37" max="38" width="3.6328125" style="15" customWidth="1"/>
    <col min="39" max="39" width="6.6328125" style="1" customWidth="1"/>
    <col min="40" max="40" width="2.6328125" style="1" customWidth="1"/>
    <col min="41" max="42" width="3.6328125" style="1" customWidth="1"/>
    <col min="43" max="43" width="6.6328125" style="1" customWidth="1"/>
    <col min="44" max="44" width="2.6328125" style="1" customWidth="1"/>
    <col min="45" max="46" width="3.6328125" style="1" customWidth="1"/>
    <col min="47" max="47" width="6.6328125" style="1" customWidth="1"/>
    <col min="48" max="16384" width="11.453125" style="1"/>
  </cols>
  <sheetData>
    <row r="2" spans="1:47" x14ac:dyDescent="0.3">
      <c r="A2" s="161" t="s">
        <v>0</v>
      </c>
      <c r="B2" s="161"/>
      <c r="C2" s="161"/>
      <c r="E2" s="161" t="s">
        <v>1</v>
      </c>
      <c r="F2" s="161"/>
      <c r="G2" s="161"/>
      <c r="I2" s="161" t="s">
        <v>2</v>
      </c>
      <c r="J2" s="161"/>
      <c r="K2" s="161"/>
      <c r="M2" s="161" t="s">
        <v>3</v>
      </c>
      <c r="N2" s="161"/>
      <c r="O2" s="161"/>
      <c r="Q2" s="161" t="s">
        <v>4</v>
      </c>
      <c r="R2" s="161"/>
      <c r="S2" s="161"/>
      <c r="U2" s="161" t="s">
        <v>5</v>
      </c>
      <c r="V2" s="161"/>
      <c r="W2" s="161"/>
      <c r="Y2" s="161" t="s">
        <v>6</v>
      </c>
      <c r="Z2" s="161"/>
      <c r="AA2" s="161"/>
      <c r="AC2" s="161" t="s">
        <v>7</v>
      </c>
      <c r="AD2" s="161"/>
      <c r="AE2" s="161"/>
      <c r="AG2" s="161" t="s">
        <v>8</v>
      </c>
      <c r="AH2" s="161"/>
      <c r="AI2" s="161"/>
      <c r="AK2" s="161" t="s">
        <v>9</v>
      </c>
      <c r="AL2" s="161"/>
      <c r="AM2" s="161"/>
      <c r="AO2" s="161" t="s">
        <v>10</v>
      </c>
      <c r="AP2" s="161"/>
      <c r="AQ2" s="161"/>
      <c r="AS2" s="161" t="s">
        <v>11</v>
      </c>
      <c r="AT2" s="161"/>
      <c r="AU2" s="161"/>
    </row>
    <row r="3" spans="1:47" x14ac:dyDescent="0.3">
      <c r="E3" s="9"/>
      <c r="F3" s="10"/>
      <c r="G3" s="3"/>
      <c r="I3" s="9"/>
      <c r="J3" s="10"/>
      <c r="K3" s="3"/>
      <c r="M3" s="9"/>
      <c r="N3" s="10"/>
      <c r="O3" s="3"/>
      <c r="Q3" s="9"/>
      <c r="R3" s="10"/>
      <c r="S3" s="3"/>
      <c r="U3" s="9"/>
      <c r="V3" s="10"/>
      <c r="W3" s="3"/>
      <c r="Y3" s="9"/>
      <c r="Z3" s="10"/>
      <c r="AA3" s="3"/>
      <c r="AC3" s="9"/>
      <c r="AD3" s="10"/>
      <c r="AE3" s="3"/>
      <c r="AG3" s="9"/>
      <c r="AH3" s="10"/>
      <c r="AI3" s="3"/>
      <c r="AK3" s="9"/>
      <c r="AL3" s="10"/>
      <c r="AM3" s="3"/>
      <c r="AO3" s="2"/>
      <c r="AP3" s="3"/>
      <c r="AQ3" s="3"/>
      <c r="AS3" s="2"/>
      <c r="AT3" s="3"/>
      <c r="AU3" s="3"/>
    </row>
    <row r="4" spans="1:47" x14ac:dyDescent="0.3">
      <c r="A4" s="11" t="s">
        <v>12</v>
      </c>
      <c r="B4" s="12">
        <v>1</v>
      </c>
      <c r="C4" s="5">
        <f t="shared" ref="C4:C5" si="0">C11</f>
        <v>0.34027777777777773</v>
      </c>
      <c r="E4" s="13" t="s">
        <v>14</v>
      </c>
      <c r="F4" s="14">
        <v>1</v>
      </c>
      <c r="G4" s="6"/>
      <c r="I4" s="23" t="s">
        <v>17</v>
      </c>
      <c r="J4" s="24">
        <v>1</v>
      </c>
      <c r="K4" s="25"/>
      <c r="M4" s="11" t="s">
        <v>12</v>
      </c>
      <c r="N4" s="12">
        <v>1</v>
      </c>
      <c r="O4" s="5">
        <v>0</v>
      </c>
      <c r="Q4" s="13" t="s">
        <v>15</v>
      </c>
      <c r="R4" s="24">
        <v>1</v>
      </c>
      <c r="S4" s="25"/>
      <c r="U4" s="11" t="s">
        <v>18</v>
      </c>
      <c r="V4" s="12">
        <v>1</v>
      </c>
      <c r="W4" s="5">
        <f t="shared" ref="W4:W6" si="1">W11</f>
        <v>0</v>
      </c>
      <c r="Y4" s="23" t="s">
        <v>18</v>
      </c>
      <c r="Z4" s="24">
        <v>1</v>
      </c>
      <c r="AA4" s="25"/>
      <c r="AC4" s="13" t="s">
        <v>14</v>
      </c>
      <c r="AD4" s="14">
        <v>1</v>
      </c>
      <c r="AE4" s="7"/>
      <c r="AG4" s="23" t="s">
        <v>16</v>
      </c>
      <c r="AH4" s="24">
        <v>1</v>
      </c>
      <c r="AI4" s="25"/>
      <c r="AK4" s="11" t="s">
        <v>12</v>
      </c>
      <c r="AL4" s="12">
        <v>1</v>
      </c>
      <c r="AM4" s="5">
        <f t="shared" ref="AM4:AM5" si="2">AM8</f>
        <v>0.34027777777777773</v>
      </c>
      <c r="AO4" s="13" t="s">
        <v>14</v>
      </c>
      <c r="AP4" s="6">
        <v>1</v>
      </c>
      <c r="AQ4" s="7"/>
      <c r="AS4" s="23" t="s">
        <v>17</v>
      </c>
      <c r="AT4" s="26">
        <v>1</v>
      </c>
      <c r="AU4" s="25"/>
    </row>
    <row r="5" spans="1:47" x14ac:dyDescent="0.3">
      <c r="A5" s="11" t="s">
        <v>13</v>
      </c>
      <c r="B5" s="12">
        <v>2</v>
      </c>
      <c r="C5" s="5">
        <f t="shared" si="0"/>
        <v>0.34027777777777773</v>
      </c>
      <c r="E5" s="13" t="s">
        <v>15</v>
      </c>
      <c r="F5" s="14">
        <v>2</v>
      </c>
      <c r="G5" s="6"/>
      <c r="I5" s="23" t="s">
        <v>18</v>
      </c>
      <c r="J5" s="24">
        <v>2</v>
      </c>
      <c r="K5" s="25"/>
      <c r="M5" s="11" t="s">
        <v>13</v>
      </c>
      <c r="N5" s="12">
        <v>2</v>
      </c>
      <c r="O5" s="5">
        <v>0</v>
      </c>
      <c r="Q5" s="23" t="s">
        <v>16</v>
      </c>
      <c r="R5" s="24">
        <v>2</v>
      </c>
      <c r="S5" s="25">
        <f t="shared" ref="S5:S9" si="3">C8</f>
        <v>0.34027777777777773</v>
      </c>
      <c r="U5" s="11" t="s">
        <v>12</v>
      </c>
      <c r="V5" s="12">
        <v>2</v>
      </c>
      <c r="W5" s="5">
        <f t="shared" si="1"/>
        <v>0.34027777777777773</v>
      </c>
      <c r="Y5" s="23" t="s">
        <v>12</v>
      </c>
      <c r="Z5" s="24">
        <v>2</v>
      </c>
      <c r="AA5" s="25"/>
      <c r="AC5" s="13" t="s">
        <v>15</v>
      </c>
      <c r="AD5" s="14">
        <v>2</v>
      </c>
      <c r="AE5" s="7"/>
      <c r="AG5" s="23" t="s">
        <v>17</v>
      </c>
      <c r="AH5" s="24">
        <v>2</v>
      </c>
      <c r="AI5" s="25"/>
      <c r="AK5" s="11" t="s">
        <v>13</v>
      </c>
      <c r="AL5" s="12">
        <v>2</v>
      </c>
      <c r="AM5" s="5">
        <f t="shared" si="2"/>
        <v>0.34027777777777773</v>
      </c>
      <c r="AO5" s="13" t="s">
        <v>15</v>
      </c>
      <c r="AP5" s="6">
        <v>2</v>
      </c>
      <c r="AQ5" s="7"/>
      <c r="AS5" s="23" t="s">
        <v>18</v>
      </c>
      <c r="AT5" s="26">
        <v>2</v>
      </c>
      <c r="AU5" s="25"/>
    </row>
    <row r="6" spans="1:47" x14ac:dyDescent="0.3">
      <c r="A6" s="13" t="s">
        <v>14</v>
      </c>
      <c r="B6" s="14">
        <v>3</v>
      </c>
      <c r="C6" s="7"/>
      <c r="E6" s="11" t="s">
        <v>16</v>
      </c>
      <c r="F6" s="12">
        <v>3</v>
      </c>
      <c r="G6" s="5">
        <f t="shared" ref="G6:G10" si="4">C8</f>
        <v>0.34027777777777773</v>
      </c>
      <c r="I6" s="23" t="s">
        <v>12</v>
      </c>
      <c r="J6" s="24">
        <v>3</v>
      </c>
      <c r="K6" s="25"/>
      <c r="M6" s="13" t="s">
        <v>14</v>
      </c>
      <c r="N6" s="14">
        <v>3</v>
      </c>
      <c r="O6" s="7"/>
      <c r="Q6" s="11" t="s">
        <v>17</v>
      </c>
      <c r="R6" s="12">
        <v>3</v>
      </c>
      <c r="S6" s="5">
        <f t="shared" si="3"/>
        <v>0.34027777777777773</v>
      </c>
      <c r="U6" s="11" t="s">
        <v>13</v>
      </c>
      <c r="V6" s="12">
        <v>3</v>
      </c>
      <c r="W6" s="5">
        <f t="shared" si="1"/>
        <v>0.34027777777777773</v>
      </c>
      <c r="Y6" s="23" t="s">
        <v>13</v>
      </c>
      <c r="Z6" s="24">
        <v>3</v>
      </c>
      <c r="AA6" s="25"/>
      <c r="AC6" s="11" t="s">
        <v>16</v>
      </c>
      <c r="AD6" s="12">
        <v>3</v>
      </c>
      <c r="AE6" s="5">
        <f t="shared" ref="AE6:AE10" si="5">C8</f>
        <v>0.34027777777777773</v>
      </c>
      <c r="AG6" s="23" t="s">
        <v>18</v>
      </c>
      <c r="AH6" s="24">
        <v>3</v>
      </c>
      <c r="AI6" s="25"/>
      <c r="AK6" s="13" t="s">
        <v>14</v>
      </c>
      <c r="AL6" s="14">
        <v>3</v>
      </c>
      <c r="AM6" s="7">
        <f>K22</f>
        <v>0.2</v>
      </c>
      <c r="AO6" s="11" t="s">
        <v>16</v>
      </c>
      <c r="AP6" s="4">
        <v>3</v>
      </c>
      <c r="AQ6" s="5">
        <f t="shared" ref="AQ6:AQ10" si="6">C8</f>
        <v>0.34027777777777773</v>
      </c>
      <c r="AS6" s="23" t="s">
        <v>12</v>
      </c>
      <c r="AT6" s="26">
        <v>3</v>
      </c>
      <c r="AU6" s="25"/>
    </row>
    <row r="7" spans="1:47" x14ac:dyDescent="0.3">
      <c r="A7" s="13" t="s">
        <v>15</v>
      </c>
      <c r="B7" s="14">
        <v>4</v>
      </c>
      <c r="C7" s="7"/>
      <c r="E7" s="11" t="s">
        <v>17</v>
      </c>
      <c r="F7" s="12">
        <v>4</v>
      </c>
      <c r="G7" s="5">
        <f t="shared" si="4"/>
        <v>0.34027777777777773</v>
      </c>
      <c r="I7" s="23" t="s">
        <v>13</v>
      </c>
      <c r="J7" s="24">
        <v>4</v>
      </c>
      <c r="K7" s="25"/>
      <c r="M7" s="13" t="s">
        <v>15</v>
      </c>
      <c r="N7" s="14">
        <v>4</v>
      </c>
      <c r="O7" s="7"/>
      <c r="Q7" s="11" t="s">
        <v>18</v>
      </c>
      <c r="R7" s="12">
        <v>4</v>
      </c>
      <c r="S7" s="5">
        <f t="shared" si="3"/>
        <v>0</v>
      </c>
      <c r="U7" s="13" t="s">
        <v>14</v>
      </c>
      <c r="V7" s="14">
        <v>4</v>
      </c>
      <c r="W7" s="7"/>
      <c r="Y7" s="13" t="s">
        <v>14</v>
      </c>
      <c r="Z7" s="24">
        <v>4</v>
      </c>
      <c r="AA7" s="25"/>
      <c r="AC7" s="11" t="s">
        <v>17</v>
      </c>
      <c r="AD7" s="12">
        <v>4</v>
      </c>
      <c r="AE7" s="5">
        <f t="shared" si="5"/>
        <v>0.34027777777777773</v>
      </c>
      <c r="AG7" s="23" t="s">
        <v>12</v>
      </c>
      <c r="AH7" s="24">
        <v>4</v>
      </c>
      <c r="AI7" s="25"/>
      <c r="AK7" s="13" t="s">
        <v>15</v>
      </c>
      <c r="AL7" s="14">
        <v>4</v>
      </c>
      <c r="AM7" s="7"/>
      <c r="AO7" s="11" t="s">
        <v>17</v>
      </c>
      <c r="AP7" s="4">
        <v>4</v>
      </c>
      <c r="AQ7" s="5">
        <f t="shared" si="6"/>
        <v>0.34027777777777773</v>
      </c>
      <c r="AS7" s="23" t="s">
        <v>13</v>
      </c>
      <c r="AT7" s="26">
        <v>4</v>
      </c>
      <c r="AU7" s="25"/>
    </row>
    <row r="8" spans="1:47" x14ac:dyDescent="0.3">
      <c r="A8" s="11" t="s">
        <v>16</v>
      </c>
      <c r="B8" s="12">
        <v>5</v>
      </c>
      <c r="C8" s="5">
        <f>SUM(L41-H41-D41)</f>
        <v>0.34027777777777773</v>
      </c>
      <c r="E8" s="11" t="s">
        <v>18</v>
      </c>
      <c r="F8" s="12">
        <v>5</v>
      </c>
      <c r="G8" s="5">
        <f t="shared" si="4"/>
        <v>0</v>
      </c>
      <c r="I8" s="13" t="s">
        <v>14</v>
      </c>
      <c r="J8" s="24">
        <v>5</v>
      </c>
      <c r="K8" s="25"/>
      <c r="M8" s="11" t="s">
        <v>16</v>
      </c>
      <c r="N8" s="12">
        <v>5</v>
      </c>
      <c r="O8" s="5">
        <f t="shared" ref="O8:O12" si="7">C8</f>
        <v>0.34027777777777773</v>
      </c>
      <c r="Q8" s="11" t="s">
        <v>12</v>
      </c>
      <c r="R8" s="12">
        <v>5</v>
      </c>
      <c r="S8" s="5">
        <f t="shared" si="3"/>
        <v>0.34027777777777773</v>
      </c>
      <c r="U8" s="13" t="s">
        <v>15</v>
      </c>
      <c r="V8" s="14">
        <v>5</v>
      </c>
      <c r="W8" s="7"/>
      <c r="Y8" s="13" t="s">
        <v>15</v>
      </c>
      <c r="Z8" s="24">
        <v>5</v>
      </c>
      <c r="AA8" s="25"/>
      <c r="AC8" s="11" t="s">
        <v>18</v>
      </c>
      <c r="AD8" s="12">
        <v>5</v>
      </c>
      <c r="AE8" s="5">
        <f t="shared" si="5"/>
        <v>0</v>
      </c>
      <c r="AG8" s="23" t="s">
        <v>13</v>
      </c>
      <c r="AH8" s="24">
        <v>5</v>
      </c>
      <c r="AI8" s="25"/>
      <c r="AK8" s="11" t="s">
        <v>16</v>
      </c>
      <c r="AL8" s="12">
        <v>5</v>
      </c>
      <c r="AM8" s="5">
        <f t="shared" ref="AM8:AM12" si="8">C8</f>
        <v>0.34027777777777773</v>
      </c>
      <c r="AO8" s="11" t="s">
        <v>18</v>
      </c>
      <c r="AP8" s="4">
        <v>5</v>
      </c>
      <c r="AQ8" s="5">
        <f t="shared" si="6"/>
        <v>0</v>
      </c>
      <c r="AS8" s="13" t="s">
        <v>14</v>
      </c>
      <c r="AT8" s="26">
        <v>5</v>
      </c>
      <c r="AU8" s="25"/>
    </row>
    <row r="9" spans="1:47" x14ac:dyDescent="0.3">
      <c r="A9" s="11" t="s">
        <v>17</v>
      </c>
      <c r="B9" s="12">
        <v>6</v>
      </c>
      <c r="C9" s="5">
        <f>SUM(L42-H42-D42)</f>
        <v>0.34027777777777773</v>
      </c>
      <c r="E9" s="11" t="s">
        <v>12</v>
      </c>
      <c r="F9" s="12">
        <v>6</v>
      </c>
      <c r="G9" s="5">
        <f t="shared" si="4"/>
        <v>0.34027777777777773</v>
      </c>
      <c r="I9" s="13" t="s">
        <v>15</v>
      </c>
      <c r="J9" s="24">
        <v>6</v>
      </c>
      <c r="K9" s="25"/>
      <c r="M9" s="11" t="s">
        <v>17</v>
      </c>
      <c r="N9" s="12">
        <v>6</v>
      </c>
      <c r="O9" s="5">
        <f t="shared" si="7"/>
        <v>0.34027777777777773</v>
      </c>
      <c r="Q9" s="11" t="s">
        <v>13</v>
      </c>
      <c r="R9" s="12">
        <v>6</v>
      </c>
      <c r="S9" s="5">
        <f t="shared" si="3"/>
        <v>0.34027777777777773</v>
      </c>
      <c r="U9" s="11" t="s">
        <v>16</v>
      </c>
      <c r="V9" s="12">
        <v>6</v>
      </c>
      <c r="W9" s="5">
        <f t="shared" ref="W9:W13" si="9">C8</f>
        <v>0.34027777777777773</v>
      </c>
      <c r="Y9" s="11" t="s">
        <v>16</v>
      </c>
      <c r="Z9" s="12">
        <v>6</v>
      </c>
      <c r="AA9" s="5">
        <f t="shared" ref="AA9:AA13" si="10">C8</f>
        <v>0.34027777777777773</v>
      </c>
      <c r="AC9" s="11" t="s">
        <v>12</v>
      </c>
      <c r="AD9" s="12">
        <v>6</v>
      </c>
      <c r="AE9" s="5">
        <f t="shared" si="5"/>
        <v>0.34027777777777773</v>
      </c>
      <c r="AG9" s="13" t="s">
        <v>14</v>
      </c>
      <c r="AH9" s="24">
        <v>6</v>
      </c>
      <c r="AI9" s="25"/>
      <c r="AK9" s="11" t="s">
        <v>17</v>
      </c>
      <c r="AL9" s="12">
        <v>6</v>
      </c>
      <c r="AM9" s="5">
        <f t="shared" si="8"/>
        <v>0.34027777777777773</v>
      </c>
      <c r="AO9" s="11" t="s">
        <v>12</v>
      </c>
      <c r="AP9" s="4">
        <v>6</v>
      </c>
      <c r="AQ9" s="5">
        <f t="shared" si="6"/>
        <v>0.34027777777777773</v>
      </c>
      <c r="AS9" s="13" t="s">
        <v>15</v>
      </c>
      <c r="AT9" s="26">
        <v>6</v>
      </c>
      <c r="AU9" s="25"/>
    </row>
    <row r="10" spans="1:47" x14ac:dyDescent="0.3">
      <c r="A10" s="11" t="s">
        <v>18</v>
      </c>
      <c r="B10" s="12">
        <v>7</v>
      </c>
      <c r="C10" s="5">
        <f>SUM(L43-H43-D43)</f>
        <v>0</v>
      </c>
      <c r="E10" s="11" t="s">
        <v>13</v>
      </c>
      <c r="F10" s="12">
        <v>7</v>
      </c>
      <c r="G10" s="5">
        <f t="shared" si="4"/>
        <v>0.34027777777777773</v>
      </c>
      <c r="I10" s="11" t="s">
        <v>16</v>
      </c>
      <c r="J10" s="12">
        <v>7</v>
      </c>
      <c r="K10" s="5">
        <f t="shared" ref="K10:K14" si="11">C8</f>
        <v>0.34027777777777773</v>
      </c>
      <c r="M10" s="11" t="s">
        <v>18</v>
      </c>
      <c r="N10" s="12">
        <v>7</v>
      </c>
      <c r="O10" s="5">
        <f t="shared" si="7"/>
        <v>0</v>
      </c>
      <c r="Q10" s="13" t="s">
        <v>14</v>
      </c>
      <c r="R10" s="14">
        <v>7</v>
      </c>
      <c r="S10" s="7"/>
      <c r="U10" s="11" t="s">
        <v>17</v>
      </c>
      <c r="V10" s="12">
        <v>7</v>
      </c>
      <c r="W10" s="5">
        <f t="shared" si="9"/>
        <v>0.34027777777777773</v>
      </c>
      <c r="Y10" s="11" t="s">
        <v>17</v>
      </c>
      <c r="Z10" s="12">
        <v>7</v>
      </c>
      <c r="AA10" s="5">
        <f t="shared" si="10"/>
        <v>0.34027777777777773</v>
      </c>
      <c r="AC10" s="11" t="s">
        <v>13</v>
      </c>
      <c r="AD10" s="12">
        <v>7</v>
      </c>
      <c r="AE10" s="5">
        <f t="shared" si="5"/>
        <v>0.34027777777777773</v>
      </c>
      <c r="AG10" s="13" t="s">
        <v>15</v>
      </c>
      <c r="AH10" s="24">
        <v>7</v>
      </c>
      <c r="AI10" s="25"/>
      <c r="AK10" s="11" t="s">
        <v>18</v>
      </c>
      <c r="AL10" s="12">
        <v>7</v>
      </c>
      <c r="AM10" s="5">
        <f t="shared" si="8"/>
        <v>0</v>
      </c>
      <c r="AO10" s="11" t="s">
        <v>13</v>
      </c>
      <c r="AP10" s="4">
        <v>7</v>
      </c>
      <c r="AQ10" s="5">
        <f t="shared" si="6"/>
        <v>0.34027777777777773</v>
      </c>
      <c r="AS10" s="23" t="s">
        <v>16</v>
      </c>
      <c r="AT10" s="26">
        <v>7</v>
      </c>
      <c r="AU10" s="25"/>
    </row>
    <row r="11" spans="1:47" x14ac:dyDescent="0.3">
      <c r="A11" s="11" t="s">
        <v>12</v>
      </c>
      <c r="B11" s="12">
        <v>8</v>
      </c>
      <c r="C11" s="5">
        <f>SUM(L44-H44-D44)</f>
        <v>0.34027777777777773</v>
      </c>
      <c r="E11" s="13" t="s">
        <v>14</v>
      </c>
      <c r="F11" s="14">
        <v>8</v>
      </c>
      <c r="G11" s="57"/>
      <c r="I11" s="11" t="s">
        <v>17</v>
      </c>
      <c r="J11" s="12">
        <v>8</v>
      </c>
      <c r="K11" s="5">
        <f t="shared" si="11"/>
        <v>0.34027777777777773</v>
      </c>
      <c r="M11" s="11" t="s">
        <v>12</v>
      </c>
      <c r="N11" s="12">
        <v>8</v>
      </c>
      <c r="O11" s="5">
        <f t="shared" si="7"/>
        <v>0.34027777777777773</v>
      </c>
      <c r="Q11" s="13" t="s">
        <v>15</v>
      </c>
      <c r="R11" s="14">
        <v>8</v>
      </c>
      <c r="S11" s="7"/>
      <c r="U11" s="11" t="s">
        <v>18</v>
      </c>
      <c r="V11" s="12">
        <v>8</v>
      </c>
      <c r="W11" s="5">
        <f>C10</f>
        <v>0</v>
      </c>
      <c r="Y11" s="11" t="s">
        <v>18</v>
      </c>
      <c r="Z11" s="12">
        <v>8</v>
      </c>
      <c r="AA11" s="5">
        <f t="shared" si="10"/>
        <v>0</v>
      </c>
      <c r="AC11" s="13" t="s">
        <v>14</v>
      </c>
      <c r="AD11" s="14">
        <v>8</v>
      </c>
      <c r="AE11" s="7"/>
      <c r="AG11" s="27" t="s">
        <v>16</v>
      </c>
      <c r="AH11" s="28">
        <v>8</v>
      </c>
      <c r="AI11" s="29">
        <f t="shared" ref="AI11:AI15" si="12">C8</f>
        <v>0.34027777777777773</v>
      </c>
      <c r="AK11" s="11" t="s">
        <v>12</v>
      </c>
      <c r="AL11" s="12">
        <v>8</v>
      </c>
      <c r="AM11" s="5">
        <f t="shared" si="8"/>
        <v>0.34027777777777773</v>
      </c>
      <c r="AO11" s="13" t="s">
        <v>14</v>
      </c>
      <c r="AP11" s="6">
        <v>8</v>
      </c>
      <c r="AQ11" s="7"/>
      <c r="AS11" s="23" t="s">
        <v>17</v>
      </c>
      <c r="AT11" s="26">
        <v>8</v>
      </c>
      <c r="AU11" s="25"/>
    </row>
    <row r="12" spans="1:47" x14ac:dyDescent="0.3">
      <c r="A12" s="11" t="s">
        <v>13</v>
      </c>
      <c r="B12" s="12">
        <v>9</v>
      </c>
      <c r="C12" s="5">
        <f>SUM(L45-H45-D45)</f>
        <v>0.34027777777777773</v>
      </c>
      <c r="E12" s="13" t="s">
        <v>15</v>
      </c>
      <c r="F12" s="14">
        <v>9</v>
      </c>
      <c r="G12" s="6"/>
      <c r="I12" s="11" t="s">
        <v>18</v>
      </c>
      <c r="J12" s="12">
        <v>9</v>
      </c>
      <c r="K12" s="5">
        <f t="shared" si="11"/>
        <v>0</v>
      </c>
      <c r="M12" s="11" t="s">
        <v>13</v>
      </c>
      <c r="N12" s="12">
        <v>9</v>
      </c>
      <c r="O12" s="5">
        <f t="shared" si="7"/>
        <v>0.34027777777777773</v>
      </c>
      <c r="Q12" s="11" t="s">
        <v>16</v>
      </c>
      <c r="R12" s="12">
        <v>9</v>
      </c>
      <c r="S12" s="5">
        <f t="shared" ref="S12:S16" si="13">C8</f>
        <v>0.34027777777777773</v>
      </c>
      <c r="U12" s="11" t="s">
        <v>12</v>
      </c>
      <c r="V12" s="12">
        <v>9</v>
      </c>
      <c r="W12" s="5">
        <f>C11</f>
        <v>0.34027777777777773</v>
      </c>
      <c r="Y12" s="11" t="s">
        <v>12</v>
      </c>
      <c r="Z12" s="12">
        <v>9</v>
      </c>
      <c r="AA12" s="5">
        <f t="shared" si="10"/>
        <v>0.34027777777777773</v>
      </c>
      <c r="AC12" s="13" t="s">
        <v>15</v>
      </c>
      <c r="AD12" s="14">
        <v>9</v>
      </c>
      <c r="AE12" s="7"/>
      <c r="AG12" s="11" t="s">
        <v>17</v>
      </c>
      <c r="AH12" s="12">
        <v>9</v>
      </c>
      <c r="AI12" s="5">
        <f t="shared" si="12"/>
        <v>0.34027777777777773</v>
      </c>
      <c r="AK12" s="11" t="s">
        <v>13</v>
      </c>
      <c r="AL12" s="12">
        <v>9</v>
      </c>
      <c r="AM12" s="5">
        <f t="shared" si="8"/>
        <v>0.34027777777777773</v>
      </c>
      <c r="AO12" s="13" t="s">
        <v>15</v>
      </c>
      <c r="AP12" s="6">
        <v>9</v>
      </c>
      <c r="AQ12" s="7"/>
      <c r="AS12" s="23" t="s">
        <v>18</v>
      </c>
      <c r="AT12" s="26">
        <v>9</v>
      </c>
      <c r="AU12" s="25"/>
    </row>
    <row r="13" spans="1:47" x14ac:dyDescent="0.3">
      <c r="A13" s="13" t="s">
        <v>14</v>
      </c>
      <c r="B13" s="14">
        <v>10</v>
      </c>
      <c r="C13" s="7"/>
      <c r="E13" s="11" t="s">
        <v>16</v>
      </c>
      <c r="F13" s="12">
        <v>10</v>
      </c>
      <c r="G13" s="5">
        <f t="shared" ref="G13:G17" si="14">C8</f>
        <v>0.34027777777777773</v>
      </c>
      <c r="I13" s="11" t="s">
        <v>12</v>
      </c>
      <c r="J13" s="12">
        <v>10</v>
      </c>
      <c r="K13" s="5">
        <f t="shared" si="11"/>
        <v>0.34027777777777773</v>
      </c>
      <c r="M13" s="13" t="s">
        <v>14</v>
      </c>
      <c r="N13" s="14">
        <v>10</v>
      </c>
      <c r="O13" s="7"/>
      <c r="Q13" s="11" t="s">
        <v>17</v>
      </c>
      <c r="R13" s="12">
        <v>10</v>
      </c>
      <c r="S13" s="5">
        <f t="shared" si="13"/>
        <v>0.34027777777777773</v>
      </c>
      <c r="U13" s="11" t="s">
        <v>13</v>
      </c>
      <c r="V13" s="12">
        <v>10</v>
      </c>
      <c r="W13" s="5">
        <f t="shared" si="9"/>
        <v>0.34027777777777773</v>
      </c>
      <c r="Y13" s="11" t="s">
        <v>13</v>
      </c>
      <c r="Z13" s="12">
        <v>10</v>
      </c>
      <c r="AA13" s="5">
        <f t="shared" si="10"/>
        <v>0.34027777777777773</v>
      </c>
      <c r="AC13" s="27" t="s">
        <v>16</v>
      </c>
      <c r="AD13" s="28">
        <v>10</v>
      </c>
      <c r="AE13" s="29">
        <f t="shared" ref="AE13:AE17" si="15">C8</f>
        <v>0.34027777777777773</v>
      </c>
      <c r="AG13" s="11" t="s">
        <v>18</v>
      </c>
      <c r="AH13" s="12">
        <v>10</v>
      </c>
      <c r="AI13" s="5">
        <f t="shared" si="12"/>
        <v>0</v>
      </c>
      <c r="AK13" s="13" t="s">
        <v>14</v>
      </c>
      <c r="AL13" s="14">
        <v>10</v>
      </c>
      <c r="AM13" s="7"/>
      <c r="AO13" s="11" t="s">
        <v>16</v>
      </c>
      <c r="AP13" s="4">
        <v>10</v>
      </c>
      <c r="AQ13" s="5">
        <f t="shared" ref="AQ13:AQ17" si="16">C8</f>
        <v>0.34027777777777773</v>
      </c>
      <c r="AS13" s="23" t="s">
        <v>12</v>
      </c>
      <c r="AT13" s="26">
        <v>10</v>
      </c>
      <c r="AU13" s="25"/>
    </row>
    <row r="14" spans="1:47" x14ac:dyDescent="0.3">
      <c r="A14" s="13" t="s">
        <v>15</v>
      </c>
      <c r="B14" s="14">
        <v>11</v>
      </c>
      <c r="C14" s="7"/>
      <c r="E14" s="11" t="s">
        <v>17</v>
      </c>
      <c r="F14" s="12">
        <v>11</v>
      </c>
      <c r="G14" s="5">
        <f t="shared" si="14"/>
        <v>0.34027777777777773</v>
      </c>
      <c r="I14" s="27" t="s">
        <v>13</v>
      </c>
      <c r="J14" s="28">
        <v>11</v>
      </c>
      <c r="K14" s="29">
        <f t="shared" si="11"/>
        <v>0.34027777777777773</v>
      </c>
      <c r="M14" s="13" t="s">
        <v>15</v>
      </c>
      <c r="N14" s="14">
        <v>11</v>
      </c>
      <c r="O14" s="7"/>
      <c r="Q14" s="11" t="s">
        <v>18</v>
      </c>
      <c r="R14" s="12">
        <v>11</v>
      </c>
      <c r="S14" s="5">
        <f t="shared" si="13"/>
        <v>0</v>
      </c>
      <c r="U14" s="13" t="s">
        <v>14</v>
      </c>
      <c r="V14" s="14">
        <v>11</v>
      </c>
      <c r="W14" s="7"/>
      <c r="Y14" s="13" t="s">
        <v>14</v>
      </c>
      <c r="Z14" s="14">
        <v>11</v>
      </c>
      <c r="AA14" s="7"/>
      <c r="AC14" s="11" t="s">
        <v>17</v>
      </c>
      <c r="AD14" s="12">
        <v>11</v>
      </c>
      <c r="AE14" s="5">
        <f t="shared" si="15"/>
        <v>0.34027777777777773</v>
      </c>
      <c r="AG14" s="11" t="s">
        <v>12</v>
      </c>
      <c r="AH14" s="12">
        <v>11</v>
      </c>
      <c r="AI14" s="5">
        <f t="shared" si="12"/>
        <v>0.34027777777777773</v>
      </c>
      <c r="AK14" s="13" t="s">
        <v>15</v>
      </c>
      <c r="AL14" s="14">
        <v>11</v>
      </c>
      <c r="AM14" s="7"/>
      <c r="AO14" s="11" t="s">
        <v>17</v>
      </c>
      <c r="AP14" s="4">
        <v>11</v>
      </c>
      <c r="AQ14" s="5">
        <f t="shared" si="16"/>
        <v>0.34027777777777773</v>
      </c>
      <c r="AS14" s="23" t="s">
        <v>13</v>
      </c>
      <c r="AT14" s="26">
        <v>11</v>
      </c>
      <c r="AU14" s="25"/>
    </row>
    <row r="15" spans="1:47" x14ac:dyDescent="0.3">
      <c r="A15" s="11" t="s">
        <v>16</v>
      </c>
      <c r="B15" s="12">
        <v>12</v>
      </c>
      <c r="C15" s="5">
        <f t="shared" ref="C15:C19" si="17">C8</f>
        <v>0.34027777777777773</v>
      </c>
      <c r="E15" s="11" t="s">
        <v>18</v>
      </c>
      <c r="F15" s="12">
        <v>12</v>
      </c>
      <c r="G15" s="5">
        <f t="shared" si="14"/>
        <v>0</v>
      </c>
      <c r="I15" s="13" t="s">
        <v>14</v>
      </c>
      <c r="J15" s="14">
        <v>12</v>
      </c>
      <c r="K15" s="7"/>
      <c r="M15" s="11" t="s">
        <v>16</v>
      </c>
      <c r="N15" s="12">
        <v>12</v>
      </c>
      <c r="O15" s="5">
        <f t="shared" ref="O15:O19" si="18">C8</f>
        <v>0.34027777777777773</v>
      </c>
      <c r="Q15" s="11" t="s">
        <v>12</v>
      </c>
      <c r="R15" s="12">
        <v>12</v>
      </c>
      <c r="S15" s="5">
        <f t="shared" si="13"/>
        <v>0.34027777777777773</v>
      </c>
      <c r="U15" s="13" t="s">
        <v>15</v>
      </c>
      <c r="V15" s="14">
        <v>12</v>
      </c>
      <c r="W15" s="7"/>
      <c r="Y15" s="13" t="s">
        <v>15</v>
      </c>
      <c r="Z15" s="14">
        <v>12</v>
      </c>
      <c r="AA15" s="7"/>
      <c r="AC15" s="11" t="s">
        <v>18</v>
      </c>
      <c r="AD15" s="12">
        <v>12</v>
      </c>
      <c r="AE15" s="5">
        <f t="shared" si="15"/>
        <v>0</v>
      </c>
      <c r="AG15" s="11" t="s">
        <v>13</v>
      </c>
      <c r="AH15" s="12">
        <v>12</v>
      </c>
      <c r="AI15" s="5">
        <f t="shared" si="12"/>
        <v>0.34027777777777773</v>
      </c>
      <c r="AK15" s="11" t="s">
        <v>16</v>
      </c>
      <c r="AL15" s="12">
        <v>12</v>
      </c>
      <c r="AM15" s="5">
        <f t="shared" ref="AM15:AM19" si="19">C8</f>
        <v>0.34027777777777773</v>
      </c>
      <c r="AO15" s="11" t="s">
        <v>18</v>
      </c>
      <c r="AP15" s="4">
        <v>12</v>
      </c>
      <c r="AQ15" s="5">
        <f t="shared" si="16"/>
        <v>0</v>
      </c>
      <c r="AS15" s="13" t="s">
        <v>14</v>
      </c>
      <c r="AT15" s="26">
        <v>12</v>
      </c>
      <c r="AU15" s="30"/>
    </row>
    <row r="16" spans="1:47" x14ac:dyDescent="0.3">
      <c r="A16" s="11" t="s">
        <v>17</v>
      </c>
      <c r="B16" s="12">
        <v>13</v>
      </c>
      <c r="C16" s="5">
        <f t="shared" si="17"/>
        <v>0.34027777777777773</v>
      </c>
      <c r="E16" s="11" t="s">
        <v>12</v>
      </c>
      <c r="F16" s="12">
        <v>13</v>
      </c>
      <c r="G16" s="5">
        <f t="shared" si="14"/>
        <v>0.34027777777777773</v>
      </c>
      <c r="I16" s="13" t="s">
        <v>15</v>
      </c>
      <c r="J16" s="14">
        <v>13</v>
      </c>
      <c r="K16" s="7"/>
      <c r="M16" s="11" t="s">
        <v>17</v>
      </c>
      <c r="N16" s="12">
        <v>13</v>
      </c>
      <c r="O16" s="5">
        <f t="shared" si="18"/>
        <v>0.34027777777777773</v>
      </c>
      <c r="Q16" s="11" t="s">
        <v>13</v>
      </c>
      <c r="R16" s="12">
        <v>13</v>
      </c>
      <c r="S16" s="5">
        <f t="shared" si="13"/>
        <v>0.34027777777777773</v>
      </c>
      <c r="U16" s="11" t="s">
        <v>16</v>
      </c>
      <c r="V16" s="12">
        <v>13</v>
      </c>
      <c r="W16" s="5">
        <f t="shared" ref="W16:W20" si="20">C8</f>
        <v>0.34027777777777773</v>
      </c>
      <c r="Y16" s="11" t="s">
        <v>16</v>
      </c>
      <c r="Z16" s="12">
        <v>13</v>
      </c>
      <c r="AA16" s="5">
        <f t="shared" ref="AA16:AA20" si="21">C8</f>
        <v>0.34027777777777773</v>
      </c>
      <c r="AC16" s="11" t="s">
        <v>12</v>
      </c>
      <c r="AD16" s="12">
        <v>13</v>
      </c>
      <c r="AE16" s="5">
        <f t="shared" si="15"/>
        <v>0.34027777777777773</v>
      </c>
      <c r="AG16" s="13" t="s">
        <v>14</v>
      </c>
      <c r="AH16" s="14">
        <v>13</v>
      </c>
      <c r="AI16" s="7"/>
      <c r="AK16" s="11" t="s">
        <v>17</v>
      </c>
      <c r="AL16" s="12">
        <v>13</v>
      </c>
      <c r="AM16" s="5">
        <f t="shared" si="19"/>
        <v>0.34027777777777773</v>
      </c>
      <c r="AO16" s="11" t="s">
        <v>12</v>
      </c>
      <c r="AP16" s="4">
        <v>13</v>
      </c>
      <c r="AQ16" s="5">
        <f t="shared" si="16"/>
        <v>0.34027777777777773</v>
      </c>
      <c r="AS16" s="13" t="s">
        <v>15</v>
      </c>
      <c r="AT16" s="26">
        <v>13</v>
      </c>
      <c r="AU16" s="25"/>
    </row>
    <row r="17" spans="1:47" x14ac:dyDescent="0.3">
      <c r="A17" s="11" t="s">
        <v>18</v>
      </c>
      <c r="B17" s="12">
        <v>14</v>
      </c>
      <c r="C17" s="5">
        <f t="shared" si="17"/>
        <v>0</v>
      </c>
      <c r="E17" s="11" t="s">
        <v>13</v>
      </c>
      <c r="F17" s="12">
        <v>14</v>
      </c>
      <c r="G17" s="5">
        <f t="shared" si="14"/>
        <v>0.34027777777777773</v>
      </c>
      <c r="I17" s="11" t="s">
        <v>16</v>
      </c>
      <c r="J17" s="12">
        <v>14</v>
      </c>
      <c r="K17" s="5">
        <f t="shared" ref="K17:K21" si="22">C8</f>
        <v>0.34027777777777773</v>
      </c>
      <c r="M17" s="11" t="s">
        <v>18</v>
      </c>
      <c r="N17" s="12">
        <v>14</v>
      </c>
      <c r="O17" s="5">
        <f t="shared" si="18"/>
        <v>0</v>
      </c>
      <c r="Q17" s="13" t="s">
        <v>14</v>
      </c>
      <c r="R17" s="14">
        <v>14</v>
      </c>
      <c r="S17" s="7"/>
      <c r="U17" s="11" t="s">
        <v>17</v>
      </c>
      <c r="V17" s="12">
        <v>14</v>
      </c>
      <c r="W17" s="5">
        <f t="shared" si="20"/>
        <v>0.34027777777777773</v>
      </c>
      <c r="Y17" s="11" t="s">
        <v>17</v>
      </c>
      <c r="Z17" s="12">
        <v>14</v>
      </c>
      <c r="AA17" s="5">
        <f t="shared" si="21"/>
        <v>0.34027777777777773</v>
      </c>
      <c r="AC17" s="11" t="s">
        <v>13</v>
      </c>
      <c r="AD17" s="12">
        <v>14</v>
      </c>
      <c r="AE17" s="5">
        <f t="shared" si="15"/>
        <v>0.34027777777777773</v>
      </c>
      <c r="AG17" s="13" t="s">
        <v>15</v>
      </c>
      <c r="AH17" s="14">
        <v>14</v>
      </c>
      <c r="AI17" s="7"/>
      <c r="AK17" s="11" t="s">
        <v>18</v>
      </c>
      <c r="AL17" s="12">
        <v>14</v>
      </c>
      <c r="AM17" s="5">
        <f t="shared" si="19"/>
        <v>0</v>
      </c>
      <c r="AO17" s="27" t="s">
        <v>13</v>
      </c>
      <c r="AP17" s="49">
        <v>14</v>
      </c>
      <c r="AQ17" s="29">
        <f t="shared" si="16"/>
        <v>0.34027777777777773</v>
      </c>
      <c r="AS17" s="23" t="s">
        <v>16</v>
      </c>
      <c r="AT17" s="26">
        <v>14</v>
      </c>
      <c r="AU17" s="25"/>
    </row>
    <row r="18" spans="1:47" x14ac:dyDescent="0.3">
      <c r="A18" s="11" t="s">
        <v>12</v>
      </c>
      <c r="B18" s="12">
        <v>15</v>
      </c>
      <c r="C18" s="5">
        <f t="shared" si="17"/>
        <v>0.34027777777777773</v>
      </c>
      <c r="E18" s="13" t="s">
        <v>14</v>
      </c>
      <c r="F18" s="14">
        <v>15</v>
      </c>
      <c r="G18" s="7"/>
      <c r="I18" s="11" t="s">
        <v>17</v>
      </c>
      <c r="J18" s="12">
        <v>15</v>
      </c>
      <c r="K18" s="5">
        <f t="shared" si="22"/>
        <v>0.34027777777777773</v>
      </c>
      <c r="M18" s="11" t="s">
        <v>12</v>
      </c>
      <c r="N18" s="12">
        <v>15</v>
      </c>
      <c r="O18" s="5">
        <f t="shared" si="18"/>
        <v>0.34027777777777773</v>
      </c>
      <c r="Q18" s="13" t="s">
        <v>15</v>
      </c>
      <c r="R18" s="14">
        <v>15</v>
      </c>
      <c r="S18" s="7"/>
      <c r="U18" s="11" t="s">
        <v>18</v>
      </c>
      <c r="V18" s="12">
        <v>15</v>
      </c>
      <c r="W18" s="5">
        <f t="shared" si="20"/>
        <v>0</v>
      </c>
      <c r="Y18" s="11" t="s">
        <v>18</v>
      </c>
      <c r="Z18" s="12">
        <v>15</v>
      </c>
      <c r="AA18" s="5">
        <f t="shared" si="21"/>
        <v>0</v>
      </c>
      <c r="AC18" s="13" t="s">
        <v>14</v>
      </c>
      <c r="AD18" s="14">
        <v>15</v>
      </c>
      <c r="AE18" s="7"/>
      <c r="AG18" s="11" t="s">
        <v>16</v>
      </c>
      <c r="AH18" s="12">
        <v>15</v>
      </c>
      <c r="AI18" s="5">
        <f t="shared" ref="AI18:AI21" si="23">C8</f>
        <v>0.34027777777777773</v>
      </c>
      <c r="AK18" s="11" t="s">
        <v>12</v>
      </c>
      <c r="AL18" s="12">
        <v>15</v>
      </c>
      <c r="AM18" s="5">
        <f t="shared" si="19"/>
        <v>0.34027777777777773</v>
      </c>
      <c r="AO18" s="13" t="s">
        <v>14</v>
      </c>
      <c r="AP18" s="6">
        <v>15</v>
      </c>
      <c r="AQ18" s="7"/>
      <c r="AS18" s="23" t="s">
        <v>17</v>
      </c>
      <c r="AT18" s="26">
        <v>15</v>
      </c>
      <c r="AU18" s="25"/>
    </row>
    <row r="19" spans="1:47" x14ac:dyDescent="0.3">
      <c r="A19" s="11" t="s">
        <v>13</v>
      </c>
      <c r="B19" s="12">
        <v>16</v>
      </c>
      <c r="C19" s="5">
        <f t="shared" si="17"/>
        <v>0.34027777777777773</v>
      </c>
      <c r="E19" s="13" t="s">
        <v>15</v>
      </c>
      <c r="F19" s="14">
        <v>16</v>
      </c>
      <c r="G19" s="7"/>
      <c r="I19" s="11" t="s">
        <v>18</v>
      </c>
      <c r="J19" s="12">
        <v>16</v>
      </c>
      <c r="K19" s="5">
        <f t="shared" si="22"/>
        <v>0</v>
      </c>
      <c r="M19" s="11" t="s">
        <v>13</v>
      </c>
      <c r="N19" s="12">
        <v>16</v>
      </c>
      <c r="O19" s="5">
        <f t="shared" si="18"/>
        <v>0.34027777777777773</v>
      </c>
      <c r="Q19" s="11" t="s">
        <v>16</v>
      </c>
      <c r="R19" s="12">
        <v>16</v>
      </c>
      <c r="S19" s="5">
        <f t="shared" ref="S19:S23" si="24">C8</f>
        <v>0.34027777777777773</v>
      </c>
      <c r="U19" s="11" t="s">
        <v>12</v>
      </c>
      <c r="V19" s="12">
        <v>16</v>
      </c>
      <c r="W19" s="5">
        <f t="shared" si="20"/>
        <v>0.34027777777777773</v>
      </c>
      <c r="Y19" s="11" t="s">
        <v>12</v>
      </c>
      <c r="Z19" s="12">
        <v>16</v>
      </c>
      <c r="AA19" s="5">
        <f t="shared" si="21"/>
        <v>0.34027777777777773</v>
      </c>
      <c r="AC19" s="13" t="s">
        <v>15</v>
      </c>
      <c r="AD19" s="14">
        <v>16</v>
      </c>
      <c r="AE19" s="7"/>
      <c r="AG19" s="11" t="s">
        <v>17</v>
      </c>
      <c r="AH19" s="12">
        <v>16</v>
      </c>
      <c r="AI19" s="5">
        <f t="shared" si="23"/>
        <v>0.34027777777777773</v>
      </c>
      <c r="AK19" s="11" t="s">
        <v>13</v>
      </c>
      <c r="AL19" s="12">
        <v>16</v>
      </c>
      <c r="AM19" s="5">
        <f t="shared" si="19"/>
        <v>0.34027777777777773</v>
      </c>
      <c r="AO19" s="13" t="s">
        <v>15</v>
      </c>
      <c r="AP19" s="6">
        <v>16</v>
      </c>
      <c r="AQ19" s="7"/>
      <c r="AS19" s="23" t="s">
        <v>18</v>
      </c>
      <c r="AT19" s="26">
        <v>16</v>
      </c>
      <c r="AU19" s="25"/>
    </row>
    <row r="20" spans="1:47" x14ac:dyDescent="0.3">
      <c r="A20" s="13" t="s">
        <v>14</v>
      </c>
      <c r="B20" s="14">
        <v>17</v>
      </c>
      <c r="C20" s="59"/>
      <c r="E20" s="11" t="s">
        <v>16</v>
      </c>
      <c r="F20" s="12">
        <v>17</v>
      </c>
      <c r="G20" s="5">
        <f t="shared" ref="G20:G24" si="25">C8</f>
        <v>0.34027777777777773</v>
      </c>
      <c r="I20" s="11" t="s">
        <v>12</v>
      </c>
      <c r="J20" s="12">
        <v>17</v>
      </c>
      <c r="K20" s="5">
        <f t="shared" si="22"/>
        <v>0.34027777777777773</v>
      </c>
      <c r="M20" s="13" t="s">
        <v>14</v>
      </c>
      <c r="N20" s="14">
        <v>17</v>
      </c>
      <c r="O20" s="7"/>
      <c r="Q20" s="11" t="s">
        <v>17</v>
      </c>
      <c r="R20" s="12">
        <v>17</v>
      </c>
      <c r="S20" s="5">
        <f t="shared" si="24"/>
        <v>0.34027777777777773</v>
      </c>
      <c r="U20" s="11" t="s">
        <v>13</v>
      </c>
      <c r="V20" s="12">
        <v>17</v>
      </c>
      <c r="W20" s="5">
        <f t="shared" si="20"/>
        <v>0.34027777777777773</v>
      </c>
      <c r="Y20" s="11" t="s">
        <v>13</v>
      </c>
      <c r="Z20" s="12">
        <v>17</v>
      </c>
      <c r="AA20" s="5">
        <f t="shared" si="21"/>
        <v>0.34027777777777773</v>
      </c>
      <c r="AC20" s="11" t="s">
        <v>16</v>
      </c>
      <c r="AD20" s="12">
        <v>17</v>
      </c>
      <c r="AE20" s="5">
        <f t="shared" ref="AE20:AE24" si="26">C8</f>
        <v>0.34027777777777773</v>
      </c>
      <c r="AG20" s="11" t="s">
        <v>18</v>
      </c>
      <c r="AH20" s="12">
        <v>17</v>
      </c>
      <c r="AI20" s="5">
        <f t="shared" si="23"/>
        <v>0</v>
      </c>
      <c r="AK20" s="13" t="s">
        <v>14</v>
      </c>
      <c r="AL20" s="14">
        <v>17</v>
      </c>
      <c r="AM20" s="7"/>
      <c r="AO20" s="23" t="s">
        <v>16</v>
      </c>
      <c r="AP20" s="26">
        <v>17</v>
      </c>
      <c r="AQ20" s="25"/>
      <c r="AS20" s="23" t="s">
        <v>12</v>
      </c>
      <c r="AT20" s="26">
        <v>17</v>
      </c>
      <c r="AU20" s="25"/>
    </row>
    <row r="21" spans="1:47" x14ac:dyDescent="0.3">
      <c r="A21" s="13" t="s">
        <v>15</v>
      </c>
      <c r="B21" s="14">
        <v>18</v>
      </c>
      <c r="C21" s="19"/>
      <c r="E21" s="11" t="s">
        <v>17</v>
      </c>
      <c r="F21" s="12">
        <v>18</v>
      </c>
      <c r="G21" s="5">
        <f t="shared" si="25"/>
        <v>0.34027777777777773</v>
      </c>
      <c r="I21" s="11" t="s">
        <v>13</v>
      </c>
      <c r="J21" s="12">
        <v>18</v>
      </c>
      <c r="K21" s="5">
        <f t="shared" si="22"/>
        <v>0.34027777777777773</v>
      </c>
      <c r="M21" s="13" t="s">
        <v>15</v>
      </c>
      <c r="N21" s="14">
        <v>18</v>
      </c>
      <c r="O21" s="7"/>
      <c r="Q21" s="11" t="s">
        <v>18</v>
      </c>
      <c r="R21" s="12">
        <v>18</v>
      </c>
      <c r="S21" s="5">
        <f t="shared" si="24"/>
        <v>0</v>
      </c>
      <c r="U21" s="13" t="s">
        <v>14</v>
      </c>
      <c r="V21" s="14">
        <v>18</v>
      </c>
      <c r="W21" s="7"/>
      <c r="Y21" s="13" t="s">
        <v>14</v>
      </c>
      <c r="Z21" s="14">
        <v>18</v>
      </c>
      <c r="AA21" s="7"/>
      <c r="AC21" s="11" t="s">
        <v>17</v>
      </c>
      <c r="AD21" s="12">
        <v>18</v>
      </c>
      <c r="AE21" s="5">
        <f t="shared" si="26"/>
        <v>0.34027777777777773</v>
      </c>
      <c r="AG21" s="27" t="s">
        <v>12</v>
      </c>
      <c r="AH21" s="28">
        <v>18</v>
      </c>
      <c r="AI21" s="29">
        <f t="shared" si="23"/>
        <v>0.34027777777777773</v>
      </c>
      <c r="AK21" s="13" t="s">
        <v>15</v>
      </c>
      <c r="AL21" s="14">
        <v>18</v>
      </c>
      <c r="AM21" s="7"/>
      <c r="AO21" s="23" t="s">
        <v>17</v>
      </c>
      <c r="AP21" s="26">
        <v>18</v>
      </c>
      <c r="AQ21" s="25"/>
      <c r="AS21" s="23" t="s">
        <v>13</v>
      </c>
      <c r="AT21" s="26">
        <v>18</v>
      </c>
      <c r="AU21" s="25"/>
    </row>
    <row r="22" spans="1:47" x14ac:dyDescent="0.3">
      <c r="A22" s="11" t="s">
        <v>16</v>
      </c>
      <c r="B22" s="12">
        <v>19</v>
      </c>
      <c r="C22" s="5">
        <f t="shared" ref="C22:C26" si="27">C8</f>
        <v>0.34027777777777773</v>
      </c>
      <c r="E22" s="11" t="s">
        <v>18</v>
      </c>
      <c r="F22" s="12">
        <v>19</v>
      </c>
      <c r="G22" s="5">
        <f t="shared" si="25"/>
        <v>0</v>
      </c>
      <c r="I22" s="13" t="s">
        <v>14</v>
      </c>
      <c r="J22" s="14">
        <v>19</v>
      </c>
      <c r="K22" s="7">
        <f>SUM(L46-H46-D46)*1.2</f>
        <v>0.2</v>
      </c>
      <c r="M22" s="23" t="s">
        <v>16</v>
      </c>
      <c r="N22" s="24">
        <v>19</v>
      </c>
      <c r="O22" s="25"/>
      <c r="Q22" s="11" t="s">
        <v>12</v>
      </c>
      <c r="R22" s="12">
        <v>19</v>
      </c>
      <c r="S22" s="5">
        <f t="shared" si="24"/>
        <v>0.34027777777777773</v>
      </c>
      <c r="U22" s="13" t="s">
        <v>15</v>
      </c>
      <c r="V22" s="14">
        <v>19</v>
      </c>
      <c r="W22" s="7"/>
      <c r="Y22" s="13" t="s">
        <v>15</v>
      </c>
      <c r="Z22" s="14">
        <v>19</v>
      </c>
      <c r="AA22" s="7"/>
      <c r="AC22" s="11" t="s">
        <v>18</v>
      </c>
      <c r="AD22" s="12">
        <v>19</v>
      </c>
      <c r="AE22" s="5">
        <f t="shared" si="26"/>
        <v>0</v>
      </c>
      <c r="AG22" s="27" t="s">
        <v>13</v>
      </c>
      <c r="AH22" s="28">
        <v>19</v>
      </c>
      <c r="AI22" s="29"/>
      <c r="AK22" s="11" t="s">
        <v>16</v>
      </c>
      <c r="AL22" s="12">
        <v>19</v>
      </c>
      <c r="AM22" s="5">
        <f t="shared" ref="AM22:AM26" si="28">C8</f>
        <v>0.34027777777777773</v>
      </c>
      <c r="AO22" s="23" t="s">
        <v>18</v>
      </c>
      <c r="AP22" s="26">
        <v>19</v>
      </c>
      <c r="AQ22" s="25"/>
      <c r="AS22" s="13" t="s">
        <v>14</v>
      </c>
      <c r="AT22" s="26">
        <v>19</v>
      </c>
      <c r="AU22" s="25"/>
    </row>
    <row r="23" spans="1:47" x14ac:dyDescent="0.3">
      <c r="A23" s="11" t="s">
        <v>17</v>
      </c>
      <c r="B23" s="12">
        <v>20</v>
      </c>
      <c r="C23" s="5">
        <f t="shared" si="27"/>
        <v>0.34027777777777773</v>
      </c>
      <c r="E23" s="11" t="s">
        <v>12</v>
      </c>
      <c r="F23" s="12">
        <v>20</v>
      </c>
      <c r="G23" s="5">
        <f t="shared" si="25"/>
        <v>0.34027777777777773</v>
      </c>
      <c r="I23" s="13" t="s">
        <v>15</v>
      </c>
      <c r="J23" s="14">
        <v>20</v>
      </c>
      <c r="K23" s="7"/>
      <c r="M23" s="23" t="s">
        <v>17</v>
      </c>
      <c r="N23" s="24">
        <v>20</v>
      </c>
      <c r="O23" s="25"/>
      <c r="Q23" s="11" t="s">
        <v>13</v>
      </c>
      <c r="R23" s="12">
        <v>20</v>
      </c>
      <c r="S23" s="5">
        <f t="shared" si="24"/>
        <v>0.34027777777777773</v>
      </c>
      <c r="U23" s="23" t="s">
        <v>16</v>
      </c>
      <c r="V23" s="24">
        <v>20</v>
      </c>
      <c r="W23" s="25"/>
      <c r="Y23" s="11" t="s">
        <v>16</v>
      </c>
      <c r="Z23" s="12">
        <v>20</v>
      </c>
      <c r="AA23" s="5">
        <f t="shared" ref="AA23:AA27" si="29">C8</f>
        <v>0.34027777777777773</v>
      </c>
      <c r="AC23" s="11" t="s">
        <v>12</v>
      </c>
      <c r="AD23" s="12">
        <v>20</v>
      </c>
      <c r="AE23" s="5">
        <f t="shared" si="26"/>
        <v>0.34027777777777773</v>
      </c>
      <c r="AG23" s="13" t="s">
        <v>14</v>
      </c>
      <c r="AH23" s="14">
        <v>20</v>
      </c>
      <c r="AI23" s="7"/>
      <c r="AK23" s="11" t="s">
        <v>17</v>
      </c>
      <c r="AL23" s="12">
        <v>20</v>
      </c>
      <c r="AM23" s="5">
        <f t="shared" si="28"/>
        <v>0.34027777777777773</v>
      </c>
      <c r="AO23" s="23" t="s">
        <v>12</v>
      </c>
      <c r="AP23" s="26">
        <v>20</v>
      </c>
      <c r="AQ23" s="25"/>
      <c r="AS23" s="13" t="s">
        <v>15</v>
      </c>
      <c r="AT23" s="26">
        <v>20</v>
      </c>
      <c r="AU23" s="25"/>
    </row>
    <row r="24" spans="1:47" x14ac:dyDescent="0.3">
      <c r="A24" s="11" t="s">
        <v>18</v>
      </c>
      <c r="B24" s="12">
        <v>21</v>
      </c>
      <c r="C24" s="5">
        <f t="shared" si="27"/>
        <v>0</v>
      </c>
      <c r="E24" s="11" t="s">
        <v>13</v>
      </c>
      <c r="F24" s="12">
        <v>21</v>
      </c>
      <c r="G24" s="5">
        <f t="shared" si="25"/>
        <v>0.34027777777777773</v>
      </c>
      <c r="I24" s="11" t="s">
        <v>16</v>
      </c>
      <c r="J24" s="12">
        <v>21</v>
      </c>
      <c r="K24" s="5">
        <f t="shared" ref="K24:K28" si="30">C8</f>
        <v>0.34027777777777773</v>
      </c>
      <c r="M24" s="23" t="s">
        <v>18</v>
      </c>
      <c r="N24" s="24">
        <v>21</v>
      </c>
      <c r="O24" s="25"/>
      <c r="Q24" s="13" t="s">
        <v>14</v>
      </c>
      <c r="R24" s="14">
        <v>21</v>
      </c>
      <c r="S24" s="7">
        <f>K22</f>
        <v>0.2</v>
      </c>
      <c r="U24" s="23" t="s">
        <v>17</v>
      </c>
      <c r="V24" s="24">
        <v>21</v>
      </c>
      <c r="W24" s="25"/>
      <c r="Y24" s="11" t="s">
        <v>17</v>
      </c>
      <c r="Z24" s="12">
        <v>21</v>
      </c>
      <c r="AA24" s="5">
        <f t="shared" si="29"/>
        <v>0.34027777777777773</v>
      </c>
      <c r="AC24" s="11" t="s">
        <v>13</v>
      </c>
      <c r="AD24" s="12">
        <v>21</v>
      </c>
      <c r="AE24" s="5">
        <f t="shared" si="26"/>
        <v>0.34027777777777773</v>
      </c>
      <c r="AG24" s="13" t="s">
        <v>15</v>
      </c>
      <c r="AH24" s="14">
        <v>21</v>
      </c>
      <c r="AI24" s="7"/>
      <c r="AK24" s="11" t="s">
        <v>18</v>
      </c>
      <c r="AL24" s="12">
        <v>21</v>
      </c>
      <c r="AM24" s="5">
        <f t="shared" si="28"/>
        <v>0</v>
      </c>
      <c r="AO24" s="23" t="s">
        <v>13</v>
      </c>
      <c r="AP24" s="26">
        <v>21</v>
      </c>
      <c r="AQ24" s="25"/>
      <c r="AS24" s="23" t="s">
        <v>16</v>
      </c>
      <c r="AT24" s="26">
        <v>21</v>
      </c>
      <c r="AU24" s="25"/>
    </row>
    <row r="25" spans="1:47" x14ac:dyDescent="0.3">
      <c r="A25" s="11" t="s">
        <v>12</v>
      </c>
      <c r="B25" s="12">
        <v>22</v>
      </c>
      <c r="C25" s="5">
        <f t="shared" si="27"/>
        <v>0.34027777777777773</v>
      </c>
      <c r="E25" s="13" t="s">
        <v>14</v>
      </c>
      <c r="F25" s="14">
        <v>22</v>
      </c>
      <c r="G25" s="7"/>
      <c r="I25" s="11" t="s">
        <v>17</v>
      </c>
      <c r="J25" s="12">
        <v>22</v>
      </c>
      <c r="K25" s="5">
        <f t="shared" si="30"/>
        <v>0.34027777777777773</v>
      </c>
      <c r="M25" s="23" t="s">
        <v>12</v>
      </c>
      <c r="N25" s="24">
        <v>22</v>
      </c>
      <c r="O25" s="25"/>
      <c r="Q25" s="13" t="s">
        <v>15</v>
      </c>
      <c r="R25" s="14">
        <v>22</v>
      </c>
      <c r="S25" s="7"/>
      <c r="U25" s="23" t="s">
        <v>18</v>
      </c>
      <c r="V25" s="24">
        <v>22</v>
      </c>
      <c r="W25" s="25"/>
      <c r="Y25" s="11" t="s">
        <v>18</v>
      </c>
      <c r="Z25" s="12">
        <v>22</v>
      </c>
      <c r="AA25" s="5">
        <f t="shared" si="29"/>
        <v>0</v>
      </c>
      <c r="AC25" s="13" t="s">
        <v>14</v>
      </c>
      <c r="AD25" s="14">
        <v>22</v>
      </c>
      <c r="AE25" s="7"/>
      <c r="AG25" s="11" t="s">
        <v>16</v>
      </c>
      <c r="AH25" s="12">
        <v>22</v>
      </c>
      <c r="AI25" s="5">
        <f t="shared" ref="AI25:AI29" si="31">C8</f>
        <v>0.34027777777777773</v>
      </c>
      <c r="AK25" s="11" t="s">
        <v>12</v>
      </c>
      <c r="AL25" s="12">
        <v>22</v>
      </c>
      <c r="AM25" s="5">
        <f t="shared" si="28"/>
        <v>0.34027777777777773</v>
      </c>
      <c r="AO25" s="23" t="s">
        <v>14</v>
      </c>
      <c r="AP25" s="26">
        <v>22</v>
      </c>
      <c r="AQ25" s="25"/>
      <c r="AS25" s="23" t="s">
        <v>17</v>
      </c>
      <c r="AT25" s="26">
        <v>22</v>
      </c>
      <c r="AU25" s="25"/>
    </row>
    <row r="26" spans="1:47" x14ac:dyDescent="0.3">
      <c r="A26" s="11" t="s">
        <v>13</v>
      </c>
      <c r="B26" s="12">
        <v>23</v>
      </c>
      <c r="C26" s="5">
        <f t="shared" si="27"/>
        <v>0.34027777777777773</v>
      </c>
      <c r="E26" s="13" t="s">
        <v>15</v>
      </c>
      <c r="F26" s="14">
        <v>23</v>
      </c>
      <c r="G26" s="6"/>
      <c r="I26" s="11" t="s">
        <v>18</v>
      </c>
      <c r="J26" s="12">
        <v>23</v>
      </c>
      <c r="K26" s="5">
        <f t="shared" si="30"/>
        <v>0</v>
      </c>
      <c r="M26" s="23" t="s">
        <v>13</v>
      </c>
      <c r="N26" s="24">
        <v>23</v>
      </c>
      <c r="O26" s="25"/>
      <c r="Q26" s="11" t="s">
        <v>16</v>
      </c>
      <c r="R26" s="12">
        <v>23</v>
      </c>
      <c r="S26" s="5">
        <f t="shared" ref="S26:S30" si="32">C8</f>
        <v>0.34027777777777773</v>
      </c>
      <c r="U26" s="23" t="s">
        <v>12</v>
      </c>
      <c r="V26" s="24">
        <v>23</v>
      </c>
      <c r="W26" s="25"/>
      <c r="Y26" s="11" t="s">
        <v>12</v>
      </c>
      <c r="Z26" s="12">
        <v>23</v>
      </c>
      <c r="AA26" s="5">
        <f t="shared" si="29"/>
        <v>0.34027777777777773</v>
      </c>
      <c r="AC26" s="13" t="s">
        <v>15</v>
      </c>
      <c r="AD26" s="14">
        <v>23</v>
      </c>
      <c r="AE26" s="7"/>
      <c r="AG26" s="11" t="s">
        <v>17</v>
      </c>
      <c r="AH26" s="12">
        <v>23</v>
      </c>
      <c r="AI26" s="5">
        <f t="shared" si="31"/>
        <v>0.34027777777777773</v>
      </c>
      <c r="AK26" s="11" t="s">
        <v>13</v>
      </c>
      <c r="AL26" s="12">
        <v>23</v>
      </c>
      <c r="AM26" s="5">
        <f t="shared" si="28"/>
        <v>0.34027777777777773</v>
      </c>
      <c r="AO26" s="23" t="s">
        <v>15</v>
      </c>
      <c r="AP26" s="26">
        <v>23</v>
      </c>
      <c r="AQ26" s="25"/>
      <c r="AS26" s="23" t="s">
        <v>18</v>
      </c>
      <c r="AT26" s="26">
        <v>23</v>
      </c>
      <c r="AU26" s="25"/>
    </row>
    <row r="27" spans="1:47" x14ac:dyDescent="0.3">
      <c r="A27" s="13" t="s">
        <v>14</v>
      </c>
      <c r="B27" s="14">
        <v>24</v>
      </c>
      <c r="C27" s="7"/>
      <c r="E27" s="23" t="s">
        <v>16</v>
      </c>
      <c r="F27" s="24">
        <v>24</v>
      </c>
      <c r="G27" s="25">
        <f>$H$51</f>
        <v>0.31944444444444448</v>
      </c>
      <c r="I27" s="11" t="s">
        <v>12</v>
      </c>
      <c r="J27" s="12">
        <v>24</v>
      </c>
      <c r="K27" s="5">
        <f t="shared" si="30"/>
        <v>0.34027777777777773</v>
      </c>
      <c r="M27" s="13" t="s">
        <v>14</v>
      </c>
      <c r="N27" s="24">
        <v>24</v>
      </c>
      <c r="O27" s="25"/>
      <c r="Q27" s="11" t="s">
        <v>17</v>
      </c>
      <c r="R27" s="12">
        <v>24</v>
      </c>
      <c r="S27" s="5">
        <f t="shared" si="32"/>
        <v>0.34027777777777773</v>
      </c>
      <c r="U27" s="23" t="s">
        <v>13</v>
      </c>
      <c r="V27" s="24">
        <v>24</v>
      </c>
      <c r="W27" s="25"/>
      <c r="Y27" s="11" t="s">
        <v>13</v>
      </c>
      <c r="Z27" s="12">
        <v>24</v>
      </c>
      <c r="AA27" s="5">
        <f t="shared" si="29"/>
        <v>0.34027777777777773</v>
      </c>
      <c r="AC27" s="23" t="s">
        <v>16</v>
      </c>
      <c r="AD27" s="24">
        <v>24</v>
      </c>
      <c r="AE27" s="25"/>
      <c r="AG27" s="11" t="s">
        <v>18</v>
      </c>
      <c r="AH27" s="12">
        <v>24</v>
      </c>
      <c r="AI27" s="5">
        <f t="shared" si="31"/>
        <v>0</v>
      </c>
      <c r="AK27" s="13" t="s">
        <v>14</v>
      </c>
      <c r="AL27" s="14">
        <v>24</v>
      </c>
      <c r="AM27" s="7"/>
      <c r="AO27" s="23" t="s">
        <v>16</v>
      </c>
      <c r="AP27" s="26">
        <v>24</v>
      </c>
      <c r="AQ27" s="25"/>
      <c r="AS27" s="23" t="s">
        <v>12</v>
      </c>
      <c r="AT27" s="26">
        <v>24</v>
      </c>
      <c r="AU27" s="25"/>
    </row>
    <row r="28" spans="1:47" x14ac:dyDescent="0.3">
      <c r="A28" s="13" t="s">
        <v>15</v>
      </c>
      <c r="B28" s="14">
        <v>25</v>
      </c>
      <c r="C28" s="7"/>
      <c r="E28" s="23" t="s">
        <v>17</v>
      </c>
      <c r="F28" s="24">
        <v>25</v>
      </c>
      <c r="G28" s="25">
        <f>$H$52</f>
        <v>0.31944444444444448</v>
      </c>
      <c r="I28" s="11" t="s">
        <v>13</v>
      </c>
      <c r="J28" s="12">
        <v>25</v>
      </c>
      <c r="K28" s="5">
        <f t="shared" si="30"/>
        <v>0.34027777777777773</v>
      </c>
      <c r="M28" s="13" t="s">
        <v>15</v>
      </c>
      <c r="N28" s="24">
        <v>25</v>
      </c>
      <c r="O28" s="25"/>
      <c r="Q28" s="11" t="s">
        <v>18</v>
      </c>
      <c r="R28" s="12">
        <v>25</v>
      </c>
      <c r="S28" s="5">
        <f t="shared" si="32"/>
        <v>0</v>
      </c>
      <c r="U28" s="13" t="s">
        <v>14</v>
      </c>
      <c r="V28" s="24">
        <v>25</v>
      </c>
      <c r="W28" s="25"/>
      <c r="Y28" s="13" t="s">
        <v>14</v>
      </c>
      <c r="Z28" s="14">
        <v>25</v>
      </c>
      <c r="AA28" s="7">
        <f>K22</f>
        <v>0.2</v>
      </c>
      <c r="AC28" s="23" t="s">
        <v>17</v>
      </c>
      <c r="AD28" s="24">
        <v>25</v>
      </c>
      <c r="AE28" s="25"/>
      <c r="AG28" s="11" t="s">
        <v>12</v>
      </c>
      <c r="AH28" s="12">
        <v>25</v>
      </c>
      <c r="AI28" s="5">
        <f t="shared" si="31"/>
        <v>0.34027777777777773</v>
      </c>
      <c r="AK28" s="13" t="s">
        <v>15</v>
      </c>
      <c r="AL28" s="14">
        <v>25</v>
      </c>
      <c r="AM28" s="7"/>
      <c r="AO28" s="23" t="s">
        <v>17</v>
      </c>
      <c r="AP28" s="26">
        <v>25</v>
      </c>
      <c r="AQ28" s="25"/>
      <c r="AS28" s="11" t="s">
        <v>13</v>
      </c>
      <c r="AT28" s="4">
        <v>25</v>
      </c>
      <c r="AU28" s="5">
        <f>$AM$33</f>
        <v>0.34027777777777773</v>
      </c>
    </row>
    <row r="29" spans="1:47" x14ac:dyDescent="0.3">
      <c r="A29" s="11" t="s">
        <v>16</v>
      </c>
      <c r="B29" s="12">
        <v>26</v>
      </c>
      <c r="C29" s="5">
        <f t="shared" ref="C29:C33" si="33">C8</f>
        <v>0.34027777777777773</v>
      </c>
      <c r="E29" s="23" t="s">
        <v>18</v>
      </c>
      <c r="F29" s="24">
        <v>26</v>
      </c>
      <c r="G29" s="25">
        <f>$H$53</f>
        <v>0.16666666666666666</v>
      </c>
      <c r="I29" s="13" t="s">
        <v>14</v>
      </c>
      <c r="J29" s="14">
        <v>26</v>
      </c>
      <c r="K29" s="7"/>
      <c r="M29" s="23" t="s">
        <v>16</v>
      </c>
      <c r="N29" s="24">
        <v>26</v>
      </c>
      <c r="O29" s="25"/>
      <c r="Q29" s="11" t="s">
        <v>12</v>
      </c>
      <c r="R29" s="12">
        <v>26</v>
      </c>
      <c r="S29" s="5">
        <f t="shared" si="32"/>
        <v>0.34027777777777773</v>
      </c>
      <c r="U29" s="13" t="s">
        <v>15</v>
      </c>
      <c r="V29" s="24">
        <v>26</v>
      </c>
      <c r="W29" s="25"/>
      <c r="Y29" s="13" t="s">
        <v>15</v>
      </c>
      <c r="Z29" s="14">
        <v>26</v>
      </c>
      <c r="AA29" s="7"/>
      <c r="AC29" s="23" t="s">
        <v>18</v>
      </c>
      <c r="AD29" s="24">
        <v>26</v>
      </c>
      <c r="AE29" s="25"/>
      <c r="AG29" s="11" t="s">
        <v>13</v>
      </c>
      <c r="AH29" s="12">
        <v>26</v>
      </c>
      <c r="AI29" s="5">
        <f t="shared" si="31"/>
        <v>0.34027777777777773</v>
      </c>
      <c r="AK29" s="11" t="s">
        <v>16</v>
      </c>
      <c r="AL29" s="12">
        <v>26</v>
      </c>
      <c r="AM29" s="5">
        <f t="shared" ref="AM29:AM32" si="34">AM22</f>
        <v>0.34027777777777773</v>
      </c>
      <c r="AO29" s="23" t="s">
        <v>18</v>
      </c>
      <c r="AP29" s="26">
        <v>26</v>
      </c>
      <c r="AQ29" s="25"/>
      <c r="AS29" s="13" t="s">
        <v>14</v>
      </c>
      <c r="AT29" s="26">
        <v>26</v>
      </c>
      <c r="AU29" s="25"/>
    </row>
    <row r="30" spans="1:47" x14ac:dyDescent="0.3">
      <c r="A30" s="11" t="s">
        <v>17</v>
      </c>
      <c r="B30" s="12">
        <v>27</v>
      </c>
      <c r="C30" s="5">
        <f t="shared" si="33"/>
        <v>0.34027777777777773</v>
      </c>
      <c r="E30" s="23" t="s">
        <v>12</v>
      </c>
      <c r="F30" s="24">
        <v>27</v>
      </c>
      <c r="G30" s="25"/>
      <c r="I30" s="13" t="s">
        <v>15</v>
      </c>
      <c r="J30" s="14">
        <v>27</v>
      </c>
      <c r="K30" s="7"/>
      <c r="M30" s="23" t="s">
        <v>17</v>
      </c>
      <c r="N30" s="24">
        <v>27</v>
      </c>
      <c r="O30" s="25"/>
      <c r="Q30" s="11" t="s">
        <v>13</v>
      </c>
      <c r="R30" s="12">
        <v>27</v>
      </c>
      <c r="S30" s="5">
        <f t="shared" si="32"/>
        <v>0.34027777777777773</v>
      </c>
      <c r="U30" s="23" t="s">
        <v>16</v>
      </c>
      <c r="V30" s="24">
        <v>27</v>
      </c>
      <c r="W30" s="25"/>
      <c r="Y30" s="11" t="s">
        <v>16</v>
      </c>
      <c r="Z30" s="12">
        <v>27</v>
      </c>
      <c r="AA30" s="5">
        <f t="shared" ref="AA30:AA34" si="35">AA23</f>
        <v>0.34027777777777773</v>
      </c>
      <c r="AC30" s="23" t="s">
        <v>12</v>
      </c>
      <c r="AD30" s="24">
        <v>27</v>
      </c>
      <c r="AE30" s="25"/>
      <c r="AG30" s="13" t="s">
        <v>14</v>
      </c>
      <c r="AH30" s="14">
        <v>27</v>
      </c>
      <c r="AI30" s="7"/>
      <c r="AK30" s="11" t="s">
        <v>17</v>
      </c>
      <c r="AL30" s="12">
        <v>27</v>
      </c>
      <c r="AM30" s="5">
        <f t="shared" si="34"/>
        <v>0.34027777777777773</v>
      </c>
      <c r="AO30" s="23" t="s">
        <v>12</v>
      </c>
      <c r="AP30" s="26">
        <v>27</v>
      </c>
      <c r="AQ30" s="25"/>
      <c r="AS30" s="13" t="s">
        <v>15</v>
      </c>
      <c r="AT30" s="26">
        <v>27</v>
      </c>
      <c r="AU30" s="25"/>
    </row>
    <row r="31" spans="1:47" x14ac:dyDescent="0.3">
      <c r="A31" s="11" t="s">
        <v>18</v>
      </c>
      <c r="B31" s="12">
        <v>28</v>
      </c>
      <c r="C31" s="5">
        <f t="shared" si="33"/>
        <v>0</v>
      </c>
      <c r="E31" s="23" t="s">
        <v>13</v>
      </c>
      <c r="F31" s="24">
        <v>28</v>
      </c>
      <c r="G31" s="25"/>
      <c r="I31" s="11" t="s">
        <v>16</v>
      </c>
      <c r="J31" s="12">
        <v>28</v>
      </c>
      <c r="K31" s="5">
        <f t="shared" ref="K31:K33" si="36">K24</f>
        <v>0.34027777777777773</v>
      </c>
      <c r="M31" s="23" t="s">
        <v>18</v>
      </c>
      <c r="N31" s="24">
        <v>28</v>
      </c>
      <c r="O31" s="25"/>
      <c r="Q31" s="13" t="s">
        <v>14</v>
      </c>
      <c r="R31" s="14">
        <v>28</v>
      </c>
      <c r="S31" s="7"/>
      <c r="U31" s="23" t="s">
        <v>17</v>
      </c>
      <c r="V31" s="24">
        <v>28</v>
      </c>
      <c r="W31" s="25"/>
      <c r="Y31" s="11" t="s">
        <v>17</v>
      </c>
      <c r="Z31" s="12">
        <v>28</v>
      </c>
      <c r="AA31" s="5">
        <f t="shared" si="35"/>
        <v>0.34027777777777773</v>
      </c>
      <c r="AC31" s="23" t="s">
        <v>13</v>
      </c>
      <c r="AD31" s="24">
        <v>28</v>
      </c>
      <c r="AE31" s="25"/>
      <c r="AG31" s="13" t="s">
        <v>15</v>
      </c>
      <c r="AH31" s="14">
        <v>28</v>
      </c>
      <c r="AI31" s="7"/>
      <c r="AK31" s="11" t="s">
        <v>18</v>
      </c>
      <c r="AL31" s="12">
        <v>28</v>
      </c>
      <c r="AM31" s="5">
        <f t="shared" si="34"/>
        <v>0</v>
      </c>
      <c r="AO31" s="23" t="s">
        <v>13</v>
      </c>
      <c r="AP31" s="26">
        <v>28</v>
      </c>
      <c r="AQ31" s="25"/>
      <c r="AS31" s="11" t="s">
        <v>16</v>
      </c>
      <c r="AT31" s="4">
        <v>28</v>
      </c>
      <c r="AU31" s="5">
        <f t="shared" ref="AU31:AU34" si="37">C8</f>
        <v>0.34027777777777773</v>
      </c>
    </row>
    <row r="32" spans="1:47" x14ac:dyDescent="0.3">
      <c r="A32" s="11" t="s">
        <v>12</v>
      </c>
      <c r="B32" s="12">
        <v>29</v>
      </c>
      <c r="C32" s="5">
        <f t="shared" si="33"/>
        <v>0.34027777777777773</v>
      </c>
      <c r="E32" s="13" t="s">
        <v>14</v>
      </c>
      <c r="F32" s="24">
        <v>29</v>
      </c>
      <c r="G32" s="25"/>
      <c r="I32" s="11" t="s">
        <v>17</v>
      </c>
      <c r="J32" s="12">
        <v>29</v>
      </c>
      <c r="K32" s="5">
        <f t="shared" si="36"/>
        <v>0.34027777777777773</v>
      </c>
      <c r="M32" s="23" t="s">
        <v>12</v>
      </c>
      <c r="N32" s="24">
        <v>29</v>
      </c>
      <c r="O32" s="25"/>
      <c r="Q32" s="13" t="s">
        <v>15</v>
      </c>
      <c r="R32" s="14">
        <v>29</v>
      </c>
      <c r="S32" s="7"/>
      <c r="U32" s="9"/>
      <c r="V32" s="10"/>
      <c r="W32" s="8"/>
      <c r="Y32" s="11" t="s">
        <v>18</v>
      </c>
      <c r="Z32" s="12">
        <v>29</v>
      </c>
      <c r="AA32" s="5">
        <f t="shared" si="35"/>
        <v>0</v>
      </c>
      <c r="AC32" s="13" t="s">
        <v>14</v>
      </c>
      <c r="AD32" s="24">
        <v>29</v>
      </c>
      <c r="AE32" s="25"/>
      <c r="AG32" s="27" t="s">
        <v>16</v>
      </c>
      <c r="AH32" s="28">
        <v>29</v>
      </c>
      <c r="AI32" s="29">
        <f t="shared" ref="AI32:AI34" si="38">AI25</f>
        <v>0.34027777777777773</v>
      </c>
      <c r="AK32" s="11" t="s">
        <v>12</v>
      </c>
      <c r="AL32" s="12">
        <v>29</v>
      </c>
      <c r="AM32" s="5">
        <f t="shared" si="34"/>
        <v>0.34027777777777773</v>
      </c>
      <c r="AO32" s="23" t="s">
        <v>14</v>
      </c>
      <c r="AP32" s="26">
        <v>29</v>
      </c>
      <c r="AQ32" s="25"/>
      <c r="AS32" s="11" t="s">
        <v>17</v>
      </c>
      <c r="AT32" s="4">
        <v>29</v>
      </c>
      <c r="AU32" s="5">
        <f t="shared" si="37"/>
        <v>0.34027777777777773</v>
      </c>
    </row>
    <row r="33" spans="1:51" x14ac:dyDescent="0.3">
      <c r="A33" s="11" t="s">
        <v>13</v>
      </c>
      <c r="B33" s="12">
        <v>30</v>
      </c>
      <c r="C33" s="5">
        <f t="shared" si="33"/>
        <v>0.34027777777777773</v>
      </c>
      <c r="E33" s="13" t="s">
        <v>15</v>
      </c>
      <c r="F33" s="24">
        <v>30</v>
      </c>
      <c r="G33" s="25"/>
      <c r="I33" s="11" t="s">
        <v>18</v>
      </c>
      <c r="J33" s="12">
        <v>30</v>
      </c>
      <c r="K33" s="5">
        <f t="shared" si="36"/>
        <v>0</v>
      </c>
      <c r="M33" s="23" t="s">
        <v>13</v>
      </c>
      <c r="N33" s="24">
        <v>30</v>
      </c>
      <c r="O33" s="25"/>
      <c r="Q33" s="11" t="s">
        <v>16</v>
      </c>
      <c r="R33" s="12">
        <v>30</v>
      </c>
      <c r="S33" s="5">
        <f t="shared" ref="S33:S34" si="39">S26</f>
        <v>0.34027777777777773</v>
      </c>
      <c r="U33" s="9"/>
      <c r="V33" s="10"/>
      <c r="W33" s="8"/>
      <c r="Y33" s="11" t="s">
        <v>12</v>
      </c>
      <c r="Z33" s="12">
        <v>30</v>
      </c>
      <c r="AA33" s="5">
        <f t="shared" si="35"/>
        <v>0.34027777777777773</v>
      </c>
      <c r="AC33" s="13" t="s">
        <v>15</v>
      </c>
      <c r="AD33" s="24">
        <v>30</v>
      </c>
      <c r="AE33" s="25"/>
      <c r="AG33" s="11" t="s">
        <v>17</v>
      </c>
      <c r="AH33" s="12">
        <v>30</v>
      </c>
      <c r="AI33" s="5">
        <f t="shared" si="38"/>
        <v>0.34027777777777773</v>
      </c>
      <c r="AK33" s="11" t="s">
        <v>13</v>
      </c>
      <c r="AL33" s="12">
        <v>30</v>
      </c>
      <c r="AM33" s="5">
        <f>AM26</f>
        <v>0.34027777777777773</v>
      </c>
      <c r="AO33" s="23" t="s">
        <v>15</v>
      </c>
      <c r="AP33" s="26">
        <v>30</v>
      </c>
      <c r="AQ33" s="25"/>
      <c r="AS33" s="11" t="s">
        <v>18</v>
      </c>
      <c r="AT33" s="4">
        <v>30</v>
      </c>
      <c r="AU33" s="5">
        <f t="shared" si="37"/>
        <v>0</v>
      </c>
    </row>
    <row r="34" spans="1:51" x14ac:dyDescent="0.3">
      <c r="A34" s="15"/>
      <c r="B34" s="15"/>
      <c r="C34" s="20"/>
      <c r="E34" s="23" t="s">
        <v>16</v>
      </c>
      <c r="F34" s="24">
        <v>31</v>
      </c>
      <c r="G34" s="25"/>
      <c r="I34" s="9"/>
      <c r="J34" s="10"/>
      <c r="K34" s="8"/>
      <c r="M34" s="13" t="s">
        <v>14</v>
      </c>
      <c r="N34" s="24">
        <v>31</v>
      </c>
      <c r="O34" s="25"/>
      <c r="Q34" s="11" t="s">
        <v>17</v>
      </c>
      <c r="R34" s="12">
        <v>31</v>
      </c>
      <c r="S34" s="5">
        <f t="shared" si="39"/>
        <v>0.34027777777777773</v>
      </c>
      <c r="U34" s="9"/>
      <c r="V34" s="10"/>
      <c r="W34" s="8"/>
      <c r="Y34" s="11" t="s">
        <v>13</v>
      </c>
      <c r="Z34" s="12">
        <v>31</v>
      </c>
      <c r="AA34" s="5">
        <f t="shared" si="35"/>
        <v>0.34027777777777773</v>
      </c>
      <c r="AC34" s="9"/>
      <c r="AD34" s="10"/>
      <c r="AE34" s="8"/>
      <c r="AG34" s="11" t="s">
        <v>18</v>
      </c>
      <c r="AH34" s="12">
        <v>31</v>
      </c>
      <c r="AI34" s="5">
        <f t="shared" si="38"/>
        <v>0</v>
      </c>
      <c r="AO34" s="23" t="s">
        <v>16</v>
      </c>
      <c r="AP34" s="26">
        <v>31</v>
      </c>
      <c r="AQ34" s="25"/>
      <c r="AS34" s="11" t="s">
        <v>12</v>
      </c>
      <c r="AT34" s="4">
        <v>31</v>
      </c>
      <c r="AU34" s="5">
        <f t="shared" si="37"/>
        <v>0.34027777777777773</v>
      </c>
    </row>
    <row r="35" spans="1:51" x14ac:dyDescent="0.3">
      <c r="E35" s="9"/>
      <c r="I35" s="9"/>
      <c r="M35" s="9"/>
      <c r="Q35" s="9"/>
    </row>
    <row r="36" spans="1:51" ht="15" customHeight="1" x14ac:dyDescent="0.3">
      <c r="A36" s="31" t="s">
        <v>20</v>
      </c>
      <c r="B36" s="32"/>
      <c r="C36" s="22">
        <f>SUM(C4:C33)</f>
        <v>6.1249999999999991</v>
      </c>
      <c r="D36" s="17"/>
      <c r="E36" s="162" t="s">
        <v>21</v>
      </c>
      <c r="F36" s="163"/>
      <c r="G36" s="22">
        <f>SUM(G4:G34)</f>
        <v>4.8888888888888893</v>
      </c>
      <c r="H36" s="17"/>
      <c r="I36" s="162" t="s">
        <v>22</v>
      </c>
      <c r="J36" s="163"/>
      <c r="K36" s="22">
        <f>SUM(K4:K33)</f>
        <v>4.9638888888888886</v>
      </c>
      <c r="L36" s="17"/>
      <c r="M36" s="162" t="s">
        <v>23</v>
      </c>
      <c r="N36" s="163"/>
      <c r="O36" s="22">
        <f>SUM(O4:O34)</f>
        <v>2.7222222222222219</v>
      </c>
      <c r="P36" s="17"/>
      <c r="Q36" s="162" t="s">
        <v>24</v>
      </c>
      <c r="R36" s="163"/>
      <c r="S36" s="22">
        <f>SUM(S4:S34)</f>
        <v>6.3249999999999993</v>
      </c>
      <c r="T36" s="17"/>
      <c r="U36" s="162" t="s">
        <v>25</v>
      </c>
      <c r="V36" s="163"/>
      <c r="W36" s="22">
        <f>SUM(W4:W31)</f>
        <v>3.4027777777777772</v>
      </c>
      <c r="X36" s="17"/>
      <c r="Y36" s="162" t="s">
        <v>26</v>
      </c>
      <c r="Z36" s="163"/>
      <c r="AA36" s="22">
        <f>SUM(AA4:AA34)</f>
        <v>5.6444444444444439</v>
      </c>
      <c r="AB36" s="17"/>
      <c r="AC36" s="162" t="s">
        <v>27</v>
      </c>
      <c r="AD36" s="163"/>
      <c r="AE36" s="22">
        <f>SUM(AE4:AE33)</f>
        <v>4.083333333333333</v>
      </c>
      <c r="AF36" s="17"/>
      <c r="AG36" s="164" t="s">
        <v>28</v>
      </c>
      <c r="AH36" s="164"/>
      <c r="AI36" s="22">
        <f>SUM(AI4:AI34)</f>
        <v>4.4236111111111107</v>
      </c>
      <c r="AJ36" s="17"/>
      <c r="AK36" s="162" t="s">
        <v>29</v>
      </c>
      <c r="AL36" s="163"/>
      <c r="AM36" s="22">
        <f>SUM(AM4:AM33)</f>
        <v>6.3249999999999984</v>
      </c>
      <c r="AN36" s="17"/>
      <c r="AO36" s="161" t="s">
        <v>30</v>
      </c>
      <c r="AP36" s="161"/>
      <c r="AQ36" s="22">
        <f>SUM(AQ4:AQ34)</f>
        <v>2.7222222222222219</v>
      </c>
      <c r="AR36" s="17"/>
      <c r="AS36" s="161" t="s">
        <v>11</v>
      </c>
      <c r="AT36" s="161"/>
      <c r="AU36" s="22">
        <f>SUM(AU4:AU34)</f>
        <v>1.3611111111111109</v>
      </c>
    </row>
    <row r="37" spans="1:51" x14ac:dyDescent="0.3">
      <c r="E37" s="9"/>
      <c r="I37" s="9"/>
      <c r="M37" s="9"/>
      <c r="Q37" s="9"/>
    </row>
    <row r="38" spans="1:51" x14ac:dyDescent="0.3">
      <c r="Q38" s="9"/>
    </row>
    <row r="39" spans="1:51" ht="13.5" thickBot="1" x14ac:dyDescent="0.35"/>
    <row r="40" spans="1:51" s="18" customFormat="1" ht="14.5" thickBot="1" x14ac:dyDescent="0.4">
      <c r="C40" s="21"/>
      <c r="D40" s="155" t="s">
        <v>36</v>
      </c>
      <c r="E40" s="144"/>
      <c r="F40" s="144"/>
      <c r="G40" s="144"/>
      <c r="H40" s="144" t="s">
        <v>37</v>
      </c>
      <c r="I40" s="144"/>
      <c r="J40" s="144"/>
      <c r="K40" s="144"/>
      <c r="L40" s="144" t="s">
        <v>38</v>
      </c>
      <c r="M40" s="144"/>
      <c r="N40" s="144"/>
      <c r="O40" s="144"/>
      <c r="P40" s="144" t="s">
        <v>39</v>
      </c>
      <c r="Q40" s="144"/>
      <c r="R40" s="144"/>
      <c r="S40" s="145"/>
      <c r="X40" s="140" t="s">
        <v>41</v>
      </c>
      <c r="Y40" s="141"/>
      <c r="Z40" s="141"/>
      <c r="AA40" s="141"/>
      <c r="AB40" s="141"/>
      <c r="AC40" s="141"/>
      <c r="AD40" s="141"/>
      <c r="AE40" s="141"/>
      <c r="AF40" s="131">
        <v>66.958333333333329</v>
      </c>
      <c r="AG40" s="131"/>
      <c r="AH40" s="131"/>
      <c r="AI40" s="132"/>
      <c r="AL40" s="36"/>
      <c r="AM40" s="37"/>
      <c r="AN40" s="37"/>
      <c r="AO40" s="37"/>
      <c r="AP40" s="37"/>
      <c r="AQ40" s="37"/>
      <c r="AR40" s="37"/>
      <c r="AS40" s="37"/>
      <c r="AT40" s="37"/>
      <c r="AU40" s="38"/>
    </row>
    <row r="41" spans="1:51" s="18" customFormat="1" ht="14" x14ac:dyDescent="0.3">
      <c r="A41" s="158" t="s">
        <v>19</v>
      </c>
      <c r="B41" s="159"/>
      <c r="C41" s="160"/>
      <c r="D41" s="157">
        <v>6.9444444444444441E-3</v>
      </c>
      <c r="E41" s="156"/>
      <c r="F41" s="156"/>
      <c r="G41" s="156"/>
      <c r="H41" s="156">
        <v>0.31944444444444448</v>
      </c>
      <c r="I41" s="156"/>
      <c r="J41" s="156"/>
      <c r="K41" s="156"/>
      <c r="L41" s="156">
        <v>0.66666666666666663</v>
      </c>
      <c r="M41" s="156"/>
      <c r="N41" s="156"/>
      <c r="O41" s="156"/>
      <c r="P41" s="131">
        <f>SUM(L41-H41-D41)</f>
        <v>0.34027777777777773</v>
      </c>
      <c r="Q41" s="131"/>
      <c r="R41" s="131"/>
      <c r="S41" s="132"/>
      <c r="X41" s="104" t="s">
        <v>54</v>
      </c>
      <c r="Y41" s="105"/>
      <c r="Z41" s="105"/>
      <c r="AA41" s="105"/>
      <c r="AB41" s="105"/>
      <c r="AC41" s="105"/>
      <c r="AD41" s="105"/>
      <c r="AE41" s="105"/>
      <c r="AF41" s="113">
        <v>0.58333333333333337</v>
      </c>
      <c r="AG41" s="113"/>
      <c r="AH41" s="113"/>
      <c r="AI41" s="133"/>
      <c r="AL41" s="39"/>
      <c r="AM41" s="14"/>
      <c r="AN41" s="1"/>
      <c r="AO41" s="40" t="s">
        <v>47</v>
      </c>
      <c r="AP41" s="15"/>
      <c r="AQ41" s="1"/>
      <c r="AR41" s="1"/>
      <c r="AS41" s="15"/>
      <c r="AU41" s="41"/>
    </row>
    <row r="42" spans="1:51" s="18" customFormat="1" ht="14" x14ac:dyDescent="0.3">
      <c r="A42" s="152" t="s">
        <v>31</v>
      </c>
      <c r="B42" s="153"/>
      <c r="C42" s="154"/>
      <c r="D42" s="149">
        <v>6.9444444444444441E-3</v>
      </c>
      <c r="E42" s="149"/>
      <c r="F42" s="149"/>
      <c r="G42" s="150"/>
      <c r="H42" s="146">
        <v>0.31944444444444448</v>
      </c>
      <c r="I42" s="146"/>
      <c r="J42" s="146"/>
      <c r="K42" s="146"/>
      <c r="L42" s="146">
        <v>0.66666666666666663</v>
      </c>
      <c r="M42" s="146"/>
      <c r="N42" s="146"/>
      <c r="O42" s="146"/>
      <c r="P42" s="113">
        <f>SUM(L42-H42-D42)</f>
        <v>0.34027777777777773</v>
      </c>
      <c r="Q42" s="113"/>
      <c r="R42" s="113"/>
      <c r="S42" s="133"/>
      <c r="X42" s="104" t="s">
        <v>42</v>
      </c>
      <c r="Y42" s="105"/>
      <c r="Z42" s="105"/>
      <c r="AA42" s="105"/>
      <c r="AB42" s="105"/>
      <c r="AC42" s="105"/>
      <c r="AD42" s="105"/>
      <c r="AE42" s="105"/>
      <c r="AF42" s="134">
        <v>0.8</v>
      </c>
      <c r="AG42" s="134"/>
      <c r="AH42" s="134"/>
      <c r="AI42" s="135"/>
      <c r="AL42" s="39"/>
      <c r="AM42" s="8"/>
      <c r="AN42" s="1"/>
      <c r="AO42" s="16"/>
      <c r="AP42" s="15"/>
      <c r="AQ42" s="1"/>
      <c r="AR42" s="1"/>
      <c r="AS42" s="15"/>
      <c r="AU42" s="41"/>
    </row>
    <row r="43" spans="1:51" s="18" customFormat="1" ht="14" x14ac:dyDescent="0.3">
      <c r="A43" s="152" t="s">
        <v>32</v>
      </c>
      <c r="B43" s="153"/>
      <c r="C43" s="154"/>
      <c r="D43" s="149">
        <v>0</v>
      </c>
      <c r="E43" s="149"/>
      <c r="F43" s="149"/>
      <c r="G43" s="150"/>
      <c r="H43" s="148">
        <v>0</v>
      </c>
      <c r="I43" s="149"/>
      <c r="J43" s="149"/>
      <c r="K43" s="150"/>
      <c r="L43" s="148">
        <v>0</v>
      </c>
      <c r="M43" s="149"/>
      <c r="N43" s="149"/>
      <c r="O43" s="150"/>
      <c r="P43" s="113">
        <f>SUM(L43-H43-D43)</f>
        <v>0</v>
      </c>
      <c r="Q43" s="113"/>
      <c r="R43" s="113"/>
      <c r="S43" s="133"/>
      <c r="X43" s="104" t="s">
        <v>55</v>
      </c>
      <c r="Y43" s="105"/>
      <c r="Z43" s="105"/>
      <c r="AA43" s="105"/>
      <c r="AB43" s="105"/>
      <c r="AC43" s="105"/>
      <c r="AD43" s="105"/>
      <c r="AE43" s="105"/>
      <c r="AF43" s="113">
        <f>SUM(AF40*AF42)-AF41</f>
        <v>52.983333333333327</v>
      </c>
      <c r="AG43" s="113"/>
      <c r="AH43" s="113"/>
      <c r="AI43" s="133"/>
      <c r="AL43" s="39"/>
      <c r="AM43" s="25"/>
      <c r="AN43" s="1"/>
      <c r="AO43" s="40" t="s">
        <v>48</v>
      </c>
      <c r="AP43" s="15"/>
      <c r="AQ43" s="1"/>
      <c r="AR43" s="1"/>
      <c r="AS43" s="15"/>
      <c r="AU43" s="41"/>
    </row>
    <row r="44" spans="1:51" s="18" customFormat="1" ht="14" x14ac:dyDescent="0.3">
      <c r="A44" s="152" t="s">
        <v>33</v>
      </c>
      <c r="B44" s="153"/>
      <c r="C44" s="154"/>
      <c r="D44" s="149">
        <v>6.9444444444444441E-3</v>
      </c>
      <c r="E44" s="149"/>
      <c r="F44" s="149"/>
      <c r="G44" s="150"/>
      <c r="H44" s="146">
        <v>0.31944444444444448</v>
      </c>
      <c r="I44" s="146"/>
      <c r="J44" s="146"/>
      <c r="K44" s="146"/>
      <c r="L44" s="146">
        <v>0.66666666666666663</v>
      </c>
      <c r="M44" s="146"/>
      <c r="N44" s="146"/>
      <c r="O44" s="146"/>
      <c r="P44" s="113">
        <f>SUM(L44-H44-D44)</f>
        <v>0.34027777777777773</v>
      </c>
      <c r="Q44" s="113"/>
      <c r="R44" s="113"/>
      <c r="S44" s="133"/>
      <c r="X44" s="104" t="s">
        <v>43</v>
      </c>
      <c r="Y44" s="105"/>
      <c r="Z44" s="105"/>
      <c r="AA44" s="105"/>
      <c r="AB44" s="105"/>
      <c r="AC44" s="105"/>
      <c r="AD44" s="105"/>
      <c r="AE44" s="105"/>
      <c r="AF44" s="113">
        <f>SUM(C36+G36+K36+O36+S36+W36+AA36+AE36+AI36+AM36+AQ36+AU36)</f>
        <v>52.987499999999997</v>
      </c>
      <c r="AG44" s="113"/>
      <c r="AH44" s="113"/>
      <c r="AI44" s="133"/>
      <c r="AL44" s="39"/>
      <c r="AM44" s="8"/>
      <c r="AN44" s="1"/>
      <c r="AO44" s="16"/>
      <c r="AP44" s="15"/>
      <c r="AQ44" s="1"/>
      <c r="AR44" s="1"/>
      <c r="AS44" s="15"/>
      <c r="AU44" s="41"/>
    </row>
    <row r="45" spans="1:51" s="18" customFormat="1" ht="14.5" thickBot="1" x14ac:dyDescent="0.35">
      <c r="A45" s="152" t="s">
        <v>34</v>
      </c>
      <c r="B45" s="153"/>
      <c r="C45" s="154"/>
      <c r="D45" s="150">
        <v>6.9444444444444441E-3</v>
      </c>
      <c r="E45" s="146"/>
      <c r="F45" s="146"/>
      <c r="G45" s="146"/>
      <c r="H45" s="146">
        <v>0.31944444444444448</v>
      </c>
      <c r="I45" s="146"/>
      <c r="J45" s="146"/>
      <c r="K45" s="146"/>
      <c r="L45" s="146">
        <v>0.66666666666666663</v>
      </c>
      <c r="M45" s="146"/>
      <c r="N45" s="146"/>
      <c r="O45" s="146"/>
      <c r="P45" s="113">
        <f>SUM(L45-H45-D45)</f>
        <v>0.34027777777777773</v>
      </c>
      <c r="Q45" s="113"/>
      <c r="R45" s="113"/>
      <c r="S45" s="133"/>
      <c r="X45" s="142" t="s">
        <v>45</v>
      </c>
      <c r="Y45" s="143"/>
      <c r="Z45" s="143"/>
      <c r="AA45" s="143"/>
      <c r="AB45" s="143"/>
      <c r="AC45" s="143"/>
      <c r="AD45" s="143"/>
      <c r="AE45" s="143"/>
      <c r="AF45" s="136">
        <f>SUM(AF43-AF44)</f>
        <v>-4.1666666666699825E-3</v>
      </c>
      <c r="AG45" s="136"/>
      <c r="AH45" s="136"/>
      <c r="AI45" s="137"/>
      <c r="AL45" s="39"/>
      <c r="AM45" s="29"/>
      <c r="AN45" s="1"/>
      <c r="AO45" s="35" t="s">
        <v>50</v>
      </c>
      <c r="AP45" s="15"/>
      <c r="AQ45" s="1"/>
      <c r="AR45" s="1"/>
      <c r="AS45" s="15"/>
      <c r="AU45" s="41"/>
    </row>
    <row r="46" spans="1:51" s="18" customFormat="1" ht="14.5" thickBot="1" x14ac:dyDescent="0.35">
      <c r="A46" s="119" t="s">
        <v>35</v>
      </c>
      <c r="B46" s="120"/>
      <c r="C46" s="121"/>
      <c r="D46" s="117">
        <v>0</v>
      </c>
      <c r="E46" s="117"/>
      <c r="F46" s="117"/>
      <c r="G46" s="118"/>
      <c r="H46" s="147">
        <v>0.33333333333333331</v>
      </c>
      <c r="I46" s="147"/>
      <c r="J46" s="147"/>
      <c r="K46" s="147"/>
      <c r="L46" s="151">
        <v>0.5</v>
      </c>
      <c r="M46" s="117"/>
      <c r="N46" s="117"/>
      <c r="O46" s="118"/>
      <c r="P46" s="136">
        <f>SUM(L46-H46-D46)*1.2</f>
        <v>0.2</v>
      </c>
      <c r="Q46" s="136"/>
      <c r="R46" s="136"/>
      <c r="S46" s="137"/>
      <c r="X46" s="108" t="s">
        <v>44</v>
      </c>
      <c r="Y46" s="109"/>
      <c r="Z46" s="109"/>
      <c r="AA46" s="109"/>
      <c r="AB46" s="109"/>
      <c r="AC46" s="109"/>
      <c r="AD46" s="109"/>
      <c r="AE46" s="109"/>
      <c r="AF46" s="100" t="str">
        <f>IF(AF45&lt;0,"-"&amp;TEXT(AF45*-1,"[h]:mm"),AF45)</f>
        <v>-0:06</v>
      </c>
      <c r="AG46" s="100"/>
      <c r="AH46" s="100"/>
      <c r="AI46" s="101"/>
      <c r="AL46" s="39"/>
      <c r="AM46" s="8"/>
      <c r="AN46" s="1"/>
      <c r="AO46" s="40" t="s">
        <v>51</v>
      </c>
      <c r="AP46" s="15"/>
      <c r="AQ46" s="1"/>
      <c r="AR46" s="1"/>
      <c r="AS46" s="15"/>
      <c r="AT46" s="15"/>
      <c r="AU46" s="41"/>
      <c r="AV46" s="1"/>
      <c r="AX46" s="15"/>
      <c r="AY46" s="1"/>
    </row>
    <row r="47" spans="1:51" s="33" customFormat="1" ht="14.5" thickBot="1" x14ac:dyDescent="0.35">
      <c r="A47" s="108" t="s">
        <v>40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38">
        <f>SUM(P41:S45)</f>
        <v>1.3611111111111109</v>
      </c>
      <c r="Q47" s="138"/>
      <c r="R47" s="138"/>
      <c r="S47" s="139"/>
      <c r="AL47" s="42"/>
      <c r="AM47" s="8"/>
      <c r="AN47" s="1"/>
      <c r="AO47" s="33" t="s">
        <v>52</v>
      </c>
      <c r="AP47" s="15"/>
      <c r="AQ47" s="1"/>
      <c r="AR47" s="1"/>
      <c r="AS47" s="15"/>
      <c r="AT47" s="15"/>
      <c r="AU47" s="43"/>
      <c r="AV47" s="1"/>
      <c r="AW47" s="15"/>
      <c r="AX47" s="15"/>
      <c r="AY47" s="1"/>
    </row>
    <row r="48" spans="1:51" ht="16" thickBot="1" x14ac:dyDescent="0.4">
      <c r="X48" s="97" t="str">
        <f>IF(AF45&lt;0,"vous faites trop d'heures","il vous manque des heures")</f>
        <v>vous faites trop d'heures</v>
      </c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L48" s="44"/>
      <c r="AO48" s="33" t="s">
        <v>53</v>
      </c>
      <c r="AT48" s="15"/>
      <c r="AU48" s="43"/>
      <c r="AW48" s="15"/>
      <c r="AX48" s="15"/>
    </row>
    <row r="49" spans="1:50" ht="14.5" thickBot="1" x14ac:dyDescent="0.35">
      <c r="AL49" s="44"/>
      <c r="AO49" s="33" t="s">
        <v>56</v>
      </c>
      <c r="AT49" s="15"/>
      <c r="AU49" s="43"/>
      <c r="AW49" s="15"/>
      <c r="AX49" s="15"/>
    </row>
    <row r="50" spans="1:50" ht="14.5" thickBot="1" x14ac:dyDescent="0.35">
      <c r="A50" s="108" t="s">
        <v>46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10"/>
      <c r="O50" s="122" t="s">
        <v>57</v>
      </c>
      <c r="P50" s="123"/>
      <c r="Q50" s="123"/>
      <c r="R50" s="123"/>
      <c r="S50" s="123"/>
      <c r="T50" s="123"/>
      <c r="U50" s="123"/>
      <c r="V50" s="124"/>
      <c r="AL50" s="44"/>
      <c r="AT50" s="15"/>
      <c r="AU50" s="43"/>
      <c r="AW50" s="15"/>
      <c r="AX50" s="15"/>
    </row>
    <row r="51" spans="1:50" ht="15.5" x14ac:dyDescent="0.3">
      <c r="A51" s="102" t="s">
        <v>59</v>
      </c>
      <c r="B51" s="103"/>
      <c r="C51" s="103"/>
      <c r="D51" s="103"/>
      <c r="E51" s="103"/>
      <c r="F51" s="103"/>
      <c r="G51" s="103"/>
      <c r="H51" s="111">
        <v>0.31944444444444448</v>
      </c>
      <c r="I51" s="103"/>
      <c r="J51" s="103"/>
      <c r="K51" s="112"/>
      <c r="O51" s="125" t="s">
        <v>61</v>
      </c>
      <c r="P51" s="126"/>
      <c r="Q51" s="126"/>
      <c r="R51" s="126"/>
      <c r="S51" s="126"/>
      <c r="T51" s="126"/>
      <c r="U51" s="126"/>
      <c r="V51" s="127"/>
      <c r="AL51" s="44"/>
      <c r="AM51" s="34"/>
      <c r="AO51" s="33" t="s">
        <v>49</v>
      </c>
      <c r="AT51" s="15"/>
      <c r="AU51" s="43"/>
      <c r="AW51" s="15"/>
      <c r="AX51" s="15"/>
    </row>
    <row r="52" spans="1:50" ht="16" thickBot="1" x14ac:dyDescent="0.4">
      <c r="A52" s="104" t="s">
        <v>60</v>
      </c>
      <c r="B52" s="105"/>
      <c r="C52" s="105"/>
      <c r="D52" s="105"/>
      <c r="E52" s="105"/>
      <c r="F52" s="105"/>
      <c r="G52" s="105"/>
      <c r="H52" s="113">
        <v>0.31944444444444448</v>
      </c>
      <c r="I52" s="105"/>
      <c r="J52" s="105"/>
      <c r="K52" s="114"/>
      <c r="O52" s="128" t="s">
        <v>62</v>
      </c>
      <c r="P52" s="129"/>
      <c r="Q52" s="129"/>
      <c r="R52" s="129"/>
      <c r="S52" s="129"/>
      <c r="T52" s="129"/>
      <c r="U52" s="129"/>
      <c r="V52" s="130"/>
      <c r="AL52" s="45"/>
      <c r="AM52" s="46"/>
      <c r="AN52" s="46"/>
      <c r="AO52" s="46"/>
      <c r="AP52" s="46"/>
      <c r="AQ52" s="46"/>
      <c r="AR52" s="46"/>
      <c r="AS52" s="46"/>
      <c r="AT52" s="47"/>
      <c r="AU52" s="48"/>
      <c r="AW52" s="15"/>
      <c r="AX52" s="15"/>
    </row>
    <row r="53" spans="1:50" ht="14.5" thickBot="1" x14ac:dyDescent="0.35">
      <c r="A53" s="106" t="s">
        <v>58</v>
      </c>
      <c r="B53" s="107"/>
      <c r="C53" s="107"/>
      <c r="D53" s="107"/>
      <c r="E53" s="107"/>
      <c r="F53" s="107"/>
      <c r="G53" s="107"/>
      <c r="H53" s="115">
        <v>0.16666666666666666</v>
      </c>
      <c r="I53" s="107"/>
      <c r="J53" s="107"/>
      <c r="K53" s="116"/>
    </row>
    <row r="54" spans="1:50" x14ac:dyDescent="0.3">
      <c r="Y54" s="15">
        <v>202</v>
      </c>
    </row>
  </sheetData>
  <mergeCells count="84">
    <mergeCell ref="AS2:AU2"/>
    <mergeCell ref="A2:C2"/>
    <mergeCell ref="E2:G2"/>
    <mergeCell ref="I2:K2"/>
    <mergeCell ref="M2:O2"/>
    <mergeCell ref="Q2:S2"/>
    <mergeCell ref="U2:W2"/>
    <mergeCell ref="Y2:AA2"/>
    <mergeCell ref="AC2:AE2"/>
    <mergeCell ref="AG2:AI2"/>
    <mergeCell ref="AK2:AM2"/>
    <mergeCell ref="AO2:AQ2"/>
    <mergeCell ref="AS36:AT36"/>
    <mergeCell ref="E36:F36"/>
    <mergeCell ref="I36:J36"/>
    <mergeCell ref="M36:N36"/>
    <mergeCell ref="Q36:R36"/>
    <mergeCell ref="U36:V36"/>
    <mergeCell ref="Y36:Z36"/>
    <mergeCell ref="AC36:AD36"/>
    <mergeCell ref="AG36:AH36"/>
    <mergeCell ref="AK36:AL36"/>
    <mergeCell ref="AO36:AP36"/>
    <mergeCell ref="D40:G40"/>
    <mergeCell ref="H40:K40"/>
    <mergeCell ref="L40:O40"/>
    <mergeCell ref="A42:C42"/>
    <mergeCell ref="A44:C44"/>
    <mergeCell ref="A43:C43"/>
    <mergeCell ref="H42:K42"/>
    <mergeCell ref="H43:K43"/>
    <mergeCell ref="H44:K44"/>
    <mergeCell ref="L41:O41"/>
    <mergeCell ref="H41:K41"/>
    <mergeCell ref="D41:G41"/>
    <mergeCell ref="A41:C41"/>
    <mergeCell ref="A45:C45"/>
    <mergeCell ref="D42:G42"/>
    <mergeCell ref="D43:G43"/>
    <mergeCell ref="D44:G44"/>
    <mergeCell ref="D45:G45"/>
    <mergeCell ref="P45:S45"/>
    <mergeCell ref="H45:K45"/>
    <mergeCell ref="H46:K46"/>
    <mergeCell ref="L42:O42"/>
    <mergeCell ref="L43:O43"/>
    <mergeCell ref="L44:O44"/>
    <mergeCell ref="L45:O45"/>
    <mergeCell ref="L46:O46"/>
    <mergeCell ref="AF45:AI45"/>
    <mergeCell ref="A47:O47"/>
    <mergeCell ref="P47:S47"/>
    <mergeCell ref="X40:AE40"/>
    <mergeCell ref="X41:AE41"/>
    <mergeCell ref="X42:AE42"/>
    <mergeCell ref="X43:AE43"/>
    <mergeCell ref="X44:AE44"/>
    <mergeCell ref="X45:AE45"/>
    <mergeCell ref="X46:AE46"/>
    <mergeCell ref="P46:S46"/>
    <mergeCell ref="P40:S40"/>
    <mergeCell ref="P41:S41"/>
    <mergeCell ref="P42:S42"/>
    <mergeCell ref="P43:S43"/>
    <mergeCell ref="P44:S44"/>
    <mergeCell ref="AF40:AI40"/>
    <mergeCell ref="AF41:AI41"/>
    <mergeCell ref="AF42:AI42"/>
    <mergeCell ref="AF43:AI43"/>
    <mergeCell ref="AF44:AI44"/>
    <mergeCell ref="X48:AI48"/>
    <mergeCell ref="AF46:AI46"/>
    <mergeCell ref="A51:G51"/>
    <mergeCell ref="A52:G52"/>
    <mergeCell ref="A53:G53"/>
    <mergeCell ref="A50:K50"/>
    <mergeCell ref="H51:K51"/>
    <mergeCell ref="H52:K52"/>
    <mergeCell ref="H53:K53"/>
    <mergeCell ref="D46:G46"/>
    <mergeCell ref="A46:C46"/>
    <mergeCell ref="O50:V50"/>
    <mergeCell ref="O51:V51"/>
    <mergeCell ref="O52:V52"/>
  </mergeCells>
  <pageMargins left="0.39370078740157483" right="0.39370078740157483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53"/>
  <sheetViews>
    <sheetView tabSelected="1" zoomScale="62" workbookViewId="0">
      <selection activeCell="W15" sqref="W15"/>
    </sheetView>
  </sheetViews>
  <sheetFormatPr baseColWidth="10" defaultColWidth="11.453125" defaultRowHeight="13" x14ac:dyDescent="0.3"/>
  <cols>
    <col min="1" max="1" width="3.6328125" style="9" customWidth="1"/>
    <col min="2" max="2" width="3.6328125" style="10" customWidth="1"/>
    <col min="3" max="3" width="6.6328125" style="87" customWidth="1"/>
    <col min="4" max="4" width="2.6328125" style="1" customWidth="1"/>
    <col min="5" max="5" width="3.6328125" style="16" customWidth="1"/>
    <col min="6" max="6" width="3.6328125" style="15" customWidth="1"/>
    <col min="7" max="7" width="6.6328125" style="52" customWidth="1"/>
    <col min="8" max="8" width="2.6328125" style="1" customWidth="1"/>
    <col min="9" max="10" width="3.6328125" style="15" customWidth="1"/>
    <col min="11" max="11" width="6.6328125" style="52" customWidth="1"/>
    <col min="12" max="12" width="2.6328125" style="1" customWidth="1"/>
    <col min="13" max="14" width="3.6328125" style="15" customWidth="1"/>
    <col min="15" max="15" width="6.6328125" style="52" customWidth="1"/>
    <col min="16" max="16" width="2.6328125" style="1" customWidth="1"/>
    <col min="17" max="18" width="3.6328125" style="15" customWidth="1"/>
    <col min="19" max="19" width="6.6328125" style="52" customWidth="1"/>
    <col min="20" max="20" width="2.6328125" style="1" customWidth="1"/>
    <col min="21" max="22" width="3.6328125" style="15" customWidth="1"/>
    <col min="23" max="23" width="6.54296875" style="52" customWidth="1"/>
    <col min="24" max="24" width="2.6328125" style="1" customWidth="1"/>
    <col min="25" max="26" width="3.6328125" style="15" customWidth="1"/>
    <col min="27" max="27" width="6.6328125" style="52" customWidth="1"/>
    <col min="28" max="28" width="2.6328125" style="1" customWidth="1"/>
    <col min="29" max="30" width="3.6328125" style="15" customWidth="1"/>
    <col min="31" max="31" width="6.6328125" style="52" customWidth="1"/>
    <col min="32" max="32" width="2.6328125" style="1" customWidth="1"/>
    <col min="33" max="34" width="3.6328125" style="15" customWidth="1"/>
    <col min="35" max="35" width="5.90625" style="52" customWidth="1"/>
    <col min="36" max="36" width="2.6328125" style="1" customWidth="1"/>
    <col min="37" max="38" width="3.6328125" style="15" customWidth="1"/>
    <col min="39" max="39" width="6.6328125" style="56" customWidth="1"/>
    <col min="40" max="40" width="2.6328125" style="1" customWidth="1"/>
    <col min="41" max="42" width="3.6328125" style="1" customWidth="1"/>
    <col min="43" max="43" width="6.6328125" style="1" customWidth="1"/>
    <col min="44" max="44" width="2.6328125" style="1" customWidth="1"/>
    <col min="45" max="46" width="3.6328125" style="1" customWidth="1"/>
    <col min="47" max="47" width="6.6328125" style="1" customWidth="1"/>
    <col min="48" max="16384" width="11.453125" style="1"/>
  </cols>
  <sheetData>
    <row r="1" spans="1:47" ht="22.5" x14ac:dyDescent="0.3">
      <c r="A1" s="165" t="s">
        <v>63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</row>
    <row r="3" spans="1:47" x14ac:dyDescent="0.3">
      <c r="A3" s="161" t="s">
        <v>0</v>
      </c>
      <c r="B3" s="161"/>
      <c r="C3" s="161"/>
      <c r="E3" s="161" t="s">
        <v>1</v>
      </c>
      <c r="F3" s="161"/>
      <c r="G3" s="161"/>
      <c r="I3" s="161" t="s">
        <v>2</v>
      </c>
      <c r="J3" s="161"/>
      <c r="K3" s="161"/>
      <c r="M3" s="161" t="s">
        <v>3</v>
      </c>
      <c r="N3" s="161"/>
      <c r="O3" s="161"/>
      <c r="Q3" s="161" t="s">
        <v>4</v>
      </c>
      <c r="R3" s="161"/>
      <c r="S3" s="161"/>
      <c r="U3" s="161" t="s">
        <v>5</v>
      </c>
      <c r="V3" s="161"/>
      <c r="W3" s="161"/>
      <c r="Y3" s="161" t="s">
        <v>6</v>
      </c>
      <c r="Z3" s="161"/>
      <c r="AA3" s="161"/>
      <c r="AC3" s="161" t="s">
        <v>7</v>
      </c>
      <c r="AD3" s="161"/>
      <c r="AE3" s="161"/>
      <c r="AG3" s="161" t="s">
        <v>8</v>
      </c>
      <c r="AH3" s="161"/>
      <c r="AI3" s="161"/>
      <c r="AK3" s="161" t="s">
        <v>9</v>
      </c>
      <c r="AL3" s="161"/>
      <c r="AM3" s="161"/>
      <c r="AO3" s="161" t="s">
        <v>10</v>
      </c>
      <c r="AP3" s="161"/>
      <c r="AQ3" s="161"/>
      <c r="AS3" s="161" t="s">
        <v>11</v>
      </c>
      <c r="AT3" s="161"/>
      <c r="AU3" s="161"/>
    </row>
    <row r="4" spans="1:47" x14ac:dyDescent="0.3">
      <c r="E4" s="9"/>
      <c r="F4" s="10"/>
      <c r="G4" s="50"/>
      <c r="I4" s="9"/>
      <c r="J4" s="10"/>
      <c r="K4" s="50"/>
      <c r="M4" s="9"/>
      <c r="N4" s="10"/>
      <c r="O4" s="50"/>
      <c r="Q4" s="9"/>
      <c r="R4" s="10"/>
      <c r="S4" s="50"/>
      <c r="U4" s="9"/>
      <c r="V4" s="10"/>
      <c r="W4" s="50"/>
      <c r="Y4" s="9"/>
      <c r="Z4" s="10"/>
      <c r="AA4" s="50"/>
      <c r="AC4" s="9"/>
      <c r="AD4" s="10"/>
      <c r="AE4" s="50"/>
      <c r="AG4" s="9"/>
      <c r="AH4" s="10"/>
      <c r="AI4" s="50"/>
      <c r="AK4" s="9"/>
      <c r="AL4" s="10"/>
      <c r="AM4" s="54"/>
      <c r="AO4" s="2"/>
      <c r="AP4" s="3"/>
      <c r="AQ4" s="3"/>
      <c r="AS4" s="2"/>
      <c r="AT4" s="3"/>
      <c r="AU4" s="3"/>
    </row>
    <row r="5" spans="1:47" x14ac:dyDescent="0.3">
      <c r="A5" s="11" t="s">
        <v>13</v>
      </c>
      <c r="B5" s="12">
        <v>1</v>
      </c>
      <c r="C5" s="88">
        <f>$C$12</f>
        <v>0.37499999999999994</v>
      </c>
      <c r="E5" s="13" t="s">
        <v>15</v>
      </c>
      <c r="F5" s="68">
        <v>1</v>
      </c>
      <c r="G5" s="69"/>
      <c r="I5" s="23" t="s">
        <v>18</v>
      </c>
      <c r="J5" s="24">
        <v>1</v>
      </c>
      <c r="K5" s="72"/>
      <c r="M5" s="11" t="s">
        <v>13</v>
      </c>
      <c r="N5" s="12">
        <v>1</v>
      </c>
      <c r="O5" s="78">
        <f>$C$12</f>
        <v>0.37499999999999994</v>
      </c>
      <c r="Q5" s="23" t="s">
        <v>16</v>
      </c>
      <c r="R5" s="24">
        <v>1</v>
      </c>
      <c r="S5" s="51"/>
      <c r="U5" s="11" t="s">
        <v>12</v>
      </c>
      <c r="V5" s="12">
        <v>1</v>
      </c>
      <c r="W5" s="78">
        <f>$C$11</f>
        <v>0.38194444444444448</v>
      </c>
      <c r="Y5" s="11" t="s">
        <v>13</v>
      </c>
      <c r="Z5" s="12">
        <v>1</v>
      </c>
      <c r="AA5" s="78">
        <f>$C$12</f>
        <v>0.37499999999999994</v>
      </c>
      <c r="AC5" s="27" t="s">
        <v>16</v>
      </c>
      <c r="AD5" s="86">
        <v>1</v>
      </c>
      <c r="AE5" s="76">
        <f t="shared" ref="AE5:AE9" si="0">C8</f>
        <v>0.38194444444444448</v>
      </c>
      <c r="AG5" s="27" t="s">
        <v>18</v>
      </c>
      <c r="AH5" s="28">
        <v>1</v>
      </c>
      <c r="AI5" s="76">
        <f t="shared" ref="AI5:AI6" si="1">C10</f>
        <v>0.18055555555555552</v>
      </c>
      <c r="AK5" s="67" t="s">
        <v>14</v>
      </c>
      <c r="AL5" s="14">
        <v>1</v>
      </c>
      <c r="AM5" s="70"/>
      <c r="AO5" s="11" t="s">
        <v>16</v>
      </c>
      <c r="AP5" s="79">
        <v>1</v>
      </c>
      <c r="AQ5" s="73">
        <f t="shared" ref="AQ5:AQ9" si="2">C8</f>
        <v>0.38194444444444448</v>
      </c>
      <c r="AS5" s="23" t="s">
        <v>12</v>
      </c>
      <c r="AT5" s="24">
        <v>1</v>
      </c>
      <c r="AU5" s="71"/>
    </row>
    <row r="6" spans="1:47" x14ac:dyDescent="0.3">
      <c r="A6" s="67" t="s">
        <v>14</v>
      </c>
      <c r="B6" s="14">
        <v>2</v>
      </c>
      <c r="C6" s="89"/>
      <c r="E6" s="11" t="s">
        <v>16</v>
      </c>
      <c r="F6" s="12">
        <v>2</v>
      </c>
      <c r="G6" s="88">
        <f t="shared" ref="G6:G10" si="3">C8</f>
        <v>0.38194444444444448</v>
      </c>
      <c r="I6" s="23" t="s">
        <v>12</v>
      </c>
      <c r="J6" s="24">
        <v>2</v>
      </c>
      <c r="K6" s="72"/>
      <c r="M6" s="67" t="s">
        <v>14</v>
      </c>
      <c r="N6" s="14">
        <v>2</v>
      </c>
      <c r="O6" s="69"/>
      <c r="Q6" s="23" t="s">
        <v>17</v>
      </c>
      <c r="R6" s="24">
        <v>2</v>
      </c>
      <c r="S6" s="71"/>
      <c r="U6" s="11" t="s">
        <v>13</v>
      </c>
      <c r="V6" s="12">
        <v>2</v>
      </c>
      <c r="W6" s="78">
        <f>$C$12</f>
        <v>0.37499999999999994</v>
      </c>
      <c r="Y6" s="67" t="s">
        <v>14</v>
      </c>
      <c r="Z6" s="14">
        <v>2</v>
      </c>
      <c r="AA6" s="69"/>
      <c r="AC6" s="11" t="s">
        <v>17</v>
      </c>
      <c r="AD6" s="12">
        <v>2</v>
      </c>
      <c r="AE6" s="78">
        <f t="shared" si="0"/>
        <v>0.38194444444444448</v>
      </c>
      <c r="AG6" s="11" t="s">
        <v>12</v>
      </c>
      <c r="AH6" s="12">
        <v>2</v>
      </c>
      <c r="AI6" s="78">
        <f t="shared" si="1"/>
        <v>0.38194444444444448</v>
      </c>
      <c r="AK6" s="13" t="s">
        <v>15</v>
      </c>
      <c r="AL6" s="14">
        <v>2</v>
      </c>
      <c r="AM6" s="70"/>
      <c r="AO6" s="11" t="s">
        <v>17</v>
      </c>
      <c r="AP6" s="12">
        <v>2</v>
      </c>
      <c r="AQ6" s="78">
        <f t="shared" si="2"/>
        <v>0.38194444444444448</v>
      </c>
      <c r="AS6" s="23" t="s">
        <v>13</v>
      </c>
      <c r="AT6" s="24">
        <v>2</v>
      </c>
      <c r="AU6" s="71"/>
    </row>
    <row r="7" spans="1:47" x14ac:dyDescent="0.3">
      <c r="A7" s="13" t="s">
        <v>15</v>
      </c>
      <c r="B7" s="14">
        <v>3</v>
      </c>
      <c r="C7" s="89"/>
      <c r="E7" s="11" t="s">
        <v>17</v>
      </c>
      <c r="F7" s="12">
        <v>3</v>
      </c>
      <c r="G7" s="78">
        <f t="shared" si="3"/>
        <v>0.38194444444444448</v>
      </c>
      <c r="I7" s="23" t="s">
        <v>13</v>
      </c>
      <c r="J7" s="24">
        <v>3</v>
      </c>
      <c r="K7" s="72"/>
      <c r="M7" s="13" t="s">
        <v>15</v>
      </c>
      <c r="N7" s="68">
        <v>3</v>
      </c>
      <c r="O7" s="70"/>
      <c r="Q7" s="23" t="s">
        <v>18</v>
      </c>
      <c r="R7" s="24">
        <v>3</v>
      </c>
      <c r="S7" s="71"/>
      <c r="U7" s="67" t="s">
        <v>14</v>
      </c>
      <c r="V7" s="14">
        <v>3</v>
      </c>
      <c r="W7" s="69"/>
      <c r="Y7" s="13" t="s">
        <v>15</v>
      </c>
      <c r="Z7" s="14">
        <v>3</v>
      </c>
      <c r="AA7" s="69"/>
      <c r="AC7" s="11" t="s">
        <v>18</v>
      </c>
      <c r="AD7" s="12">
        <v>3</v>
      </c>
      <c r="AE7" s="78">
        <f t="shared" si="0"/>
        <v>0.18055555555555552</v>
      </c>
      <c r="AG7" s="11" t="s">
        <v>13</v>
      </c>
      <c r="AH7" s="12">
        <v>3</v>
      </c>
      <c r="AI7" s="78">
        <f>$C$12</f>
        <v>0.37499999999999994</v>
      </c>
      <c r="AK7" s="11" t="s">
        <v>16</v>
      </c>
      <c r="AL7" s="79">
        <v>3</v>
      </c>
      <c r="AM7" s="73">
        <f t="shared" ref="AM7:AM11" si="4">C8</f>
        <v>0.38194444444444448</v>
      </c>
      <c r="AO7" s="11" t="s">
        <v>18</v>
      </c>
      <c r="AP7" s="12">
        <v>3</v>
      </c>
      <c r="AQ7" s="78">
        <f t="shared" si="2"/>
        <v>0.18055555555555552</v>
      </c>
      <c r="AS7" s="67" t="s">
        <v>14</v>
      </c>
      <c r="AT7" s="24">
        <v>3</v>
      </c>
      <c r="AU7" s="71"/>
    </row>
    <row r="8" spans="1:47" x14ac:dyDescent="0.3">
      <c r="A8" s="11" t="s">
        <v>16</v>
      </c>
      <c r="B8" s="12">
        <v>4</v>
      </c>
      <c r="C8" s="88">
        <f>SUM(L42-H42-D42)</f>
        <v>0.38194444444444448</v>
      </c>
      <c r="E8" s="11" t="s">
        <v>18</v>
      </c>
      <c r="F8" s="12">
        <v>4</v>
      </c>
      <c r="G8" s="78">
        <f t="shared" si="3"/>
        <v>0.18055555555555552</v>
      </c>
      <c r="I8" s="13" t="s">
        <v>14</v>
      </c>
      <c r="J8" s="24">
        <v>4</v>
      </c>
      <c r="K8" s="72"/>
      <c r="M8" s="11" t="s">
        <v>16</v>
      </c>
      <c r="N8" s="12">
        <v>4</v>
      </c>
      <c r="O8" s="78">
        <f t="shared" ref="O8:O12" si="5">C8</f>
        <v>0.38194444444444448</v>
      </c>
      <c r="Q8" s="23" t="s">
        <v>12</v>
      </c>
      <c r="R8" s="24">
        <v>4</v>
      </c>
      <c r="S8" s="71"/>
      <c r="U8" s="13" t="s">
        <v>15</v>
      </c>
      <c r="V8" s="68">
        <v>4</v>
      </c>
      <c r="W8" s="69"/>
      <c r="Y8" s="11" t="s">
        <v>16</v>
      </c>
      <c r="Z8" s="12">
        <v>4</v>
      </c>
      <c r="AA8" s="78">
        <f t="shared" ref="AA8:AA12" si="6">C8</f>
        <v>0.38194444444444448</v>
      </c>
      <c r="AC8" s="11" t="s">
        <v>12</v>
      </c>
      <c r="AD8" s="12">
        <v>4</v>
      </c>
      <c r="AE8" s="78">
        <f t="shared" si="0"/>
        <v>0.38194444444444448</v>
      </c>
      <c r="AG8" s="67" t="s">
        <v>14</v>
      </c>
      <c r="AH8" s="14">
        <v>4</v>
      </c>
      <c r="AI8" s="69"/>
      <c r="AK8" s="11" t="s">
        <v>17</v>
      </c>
      <c r="AL8" s="12">
        <v>4</v>
      </c>
      <c r="AM8" s="73">
        <f t="shared" si="4"/>
        <v>0.38194444444444448</v>
      </c>
      <c r="AO8" s="11" t="s">
        <v>12</v>
      </c>
      <c r="AP8" s="12">
        <v>4</v>
      </c>
      <c r="AQ8" s="78">
        <f t="shared" si="2"/>
        <v>0.38194444444444448</v>
      </c>
      <c r="AS8" s="13" t="s">
        <v>15</v>
      </c>
      <c r="AT8" s="24">
        <v>4</v>
      </c>
      <c r="AU8" s="71"/>
    </row>
    <row r="9" spans="1:47" x14ac:dyDescent="0.3">
      <c r="A9" s="11" t="s">
        <v>17</v>
      </c>
      <c r="B9" s="12">
        <v>5</v>
      </c>
      <c r="C9" s="88">
        <f>SUM(L43-H43-D43)</f>
        <v>0.38194444444444448</v>
      </c>
      <c r="D9" s="20"/>
      <c r="E9" s="11" t="s">
        <v>12</v>
      </c>
      <c r="F9" s="12">
        <v>5</v>
      </c>
      <c r="G9" s="78">
        <f t="shared" si="3"/>
        <v>0.38194444444444448</v>
      </c>
      <c r="I9" s="13" t="s">
        <v>15</v>
      </c>
      <c r="J9" s="24">
        <v>5</v>
      </c>
      <c r="K9" s="72"/>
      <c r="M9" s="11" t="s">
        <v>17</v>
      </c>
      <c r="N9" s="12">
        <v>5</v>
      </c>
      <c r="O9" s="78">
        <f t="shared" si="5"/>
        <v>0.38194444444444448</v>
      </c>
      <c r="Q9" s="23" t="s">
        <v>13</v>
      </c>
      <c r="R9" s="24">
        <v>5</v>
      </c>
      <c r="S9" s="71"/>
      <c r="U9" s="11" t="s">
        <v>16</v>
      </c>
      <c r="V9" s="12">
        <v>5</v>
      </c>
      <c r="W9" s="78">
        <f t="shared" ref="W9:W13" si="7">C8</f>
        <v>0.38194444444444448</v>
      </c>
      <c r="Y9" s="11" t="s">
        <v>17</v>
      </c>
      <c r="Z9" s="12">
        <v>5</v>
      </c>
      <c r="AA9" s="78">
        <f t="shared" si="6"/>
        <v>0.38194444444444448</v>
      </c>
      <c r="AC9" s="11" t="s">
        <v>13</v>
      </c>
      <c r="AD9" s="12">
        <v>5</v>
      </c>
      <c r="AE9" s="78">
        <f t="shared" si="0"/>
        <v>0.37499999999999994</v>
      </c>
      <c r="AG9" s="13" t="s">
        <v>15</v>
      </c>
      <c r="AH9" s="14">
        <v>5</v>
      </c>
      <c r="AI9" s="69"/>
      <c r="AK9" s="11" t="s">
        <v>18</v>
      </c>
      <c r="AL9" s="12">
        <v>5</v>
      </c>
      <c r="AM9" s="73">
        <f t="shared" si="4"/>
        <v>0.18055555555555552</v>
      </c>
      <c r="AO9" s="11" t="s">
        <v>13</v>
      </c>
      <c r="AP9" s="12">
        <v>5</v>
      </c>
      <c r="AQ9" s="78">
        <f t="shared" si="2"/>
        <v>0.37499999999999994</v>
      </c>
      <c r="AS9" s="23" t="s">
        <v>16</v>
      </c>
      <c r="AT9" s="24">
        <v>5</v>
      </c>
      <c r="AU9" s="71"/>
    </row>
    <row r="10" spans="1:47" x14ac:dyDescent="0.3">
      <c r="A10" s="11" t="s">
        <v>18</v>
      </c>
      <c r="B10" s="12">
        <v>6</v>
      </c>
      <c r="C10" s="88">
        <f>SUM(L44-H44-D44)</f>
        <v>0.18055555555555552</v>
      </c>
      <c r="D10" s="20"/>
      <c r="E10" s="11" t="s">
        <v>13</v>
      </c>
      <c r="F10" s="12">
        <v>6</v>
      </c>
      <c r="G10" s="78">
        <f t="shared" si="3"/>
        <v>0.37499999999999994</v>
      </c>
      <c r="I10" s="11" t="s">
        <v>16</v>
      </c>
      <c r="J10" s="12">
        <v>6</v>
      </c>
      <c r="K10" s="73">
        <f t="shared" ref="K10:K14" si="8">C8</f>
        <v>0.38194444444444448</v>
      </c>
      <c r="M10" s="11" t="s">
        <v>18</v>
      </c>
      <c r="N10" s="12">
        <v>6</v>
      </c>
      <c r="O10" s="78">
        <f t="shared" si="5"/>
        <v>0.18055555555555552</v>
      </c>
      <c r="Q10" s="67" t="s">
        <v>14</v>
      </c>
      <c r="R10" s="24">
        <v>6</v>
      </c>
      <c r="S10" s="71"/>
      <c r="U10" s="11" t="s">
        <v>17</v>
      </c>
      <c r="V10" s="12">
        <v>6</v>
      </c>
      <c r="W10" s="78">
        <f t="shared" si="7"/>
        <v>0.38194444444444448</v>
      </c>
      <c r="Y10" s="11" t="s">
        <v>18</v>
      </c>
      <c r="Z10" s="12">
        <v>6</v>
      </c>
      <c r="AA10" s="78">
        <f t="shared" si="6"/>
        <v>0.18055555555555552</v>
      </c>
      <c r="AC10" s="67" t="s">
        <v>14</v>
      </c>
      <c r="AD10" s="14">
        <v>6</v>
      </c>
      <c r="AE10" s="69"/>
      <c r="AG10" s="11" t="s">
        <v>16</v>
      </c>
      <c r="AH10" s="12">
        <v>6</v>
      </c>
      <c r="AI10" s="78">
        <f t="shared" ref="AI10:AI14" si="9">C8</f>
        <v>0.38194444444444448</v>
      </c>
      <c r="AK10" s="11" t="s">
        <v>12</v>
      </c>
      <c r="AL10" s="12">
        <v>6</v>
      </c>
      <c r="AM10" s="73">
        <f t="shared" si="4"/>
        <v>0.38194444444444448</v>
      </c>
      <c r="AO10" s="67" t="s">
        <v>14</v>
      </c>
      <c r="AP10" s="14">
        <v>6</v>
      </c>
      <c r="AQ10" s="69"/>
      <c r="AS10" s="23" t="s">
        <v>17</v>
      </c>
      <c r="AT10" s="24">
        <v>6</v>
      </c>
      <c r="AU10" s="71"/>
    </row>
    <row r="11" spans="1:47" x14ac:dyDescent="0.3">
      <c r="A11" s="11" t="s">
        <v>12</v>
      </c>
      <c r="B11" s="12">
        <v>7</v>
      </c>
      <c r="C11" s="88">
        <f>SUM(L45-H45-D45)</f>
        <v>0.38194444444444448</v>
      </c>
      <c r="D11" s="20"/>
      <c r="E11" s="67" t="s">
        <v>14</v>
      </c>
      <c r="F11" s="14">
        <v>7</v>
      </c>
      <c r="G11" s="69"/>
      <c r="I11" s="11" t="s">
        <v>17</v>
      </c>
      <c r="J11" s="12">
        <v>7</v>
      </c>
      <c r="K11" s="73">
        <f t="shared" si="8"/>
        <v>0.38194444444444448</v>
      </c>
      <c r="M11" s="11" t="s">
        <v>12</v>
      </c>
      <c r="N11" s="12">
        <v>7</v>
      </c>
      <c r="O11" s="78">
        <f t="shared" si="5"/>
        <v>0.38194444444444448</v>
      </c>
      <c r="Q11" s="13" t="s">
        <v>15</v>
      </c>
      <c r="R11" s="80">
        <v>7</v>
      </c>
      <c r="S11" s="72"/>
      <c r="U11" s="11" t="s">
        <v>18</v>
      </c>
      <c r="V11" s="12">
        <v>7</v>
      </c>
      <c r="W11" s="78">
        <f t="shared" si="7"/>
        <v>0.18055555555555552</v>
      </c>
      <c r="Y11" s="11" t="s">
        <v>12</v>
      </c>
      <c r="Z11" s="12">
        <v>7</v>
      </c>
      <c r="AA11" s="78">
        <f t="shared" si="6"/>
        <v>0.38194444444444448</v>
      </c>
      <c r="AC11" s="13" t="s">
        <v>15</v>
      </c>
      <c r="AD11" s="24">
        <v>7</v>
      </c>
      <c r="AE11" s="71"/>
      <c r="AG11" s="11" t="s">
        <v>17</v>
      </c>
      <c r="AH11" s="12">
        <v>7</v>
      </c>
      <c r="AI11" s="78">
        <f t="shared" si="9"/>
        <v>0.38194444444444448</v>
      </c>
      <c r="AK11" s="11" t="s">
        <v>13</v>
      </c>
      <c r="AL11" s="12">
        <v>7</v>
      </c>
      <c r="AM11" s="73">
        <f t="shared" si="4"/>
        <v>0.37499999999999994</v>
      </c>
      <c r="AO11" s="13" t="s">
        <v>15</v>
      </c>
      <c r="AP11" s="14">
        <v>7</v>
      </c>
      <c r="AQ11" s="69"/>
      <c r="AS11" s="23" t="s">
        <v>18</v>
      </c>
      <c r="AT11" s="24">
        <v>7</v>
      </c>
      <c r="AU11" s="71"/>
    </row>
    <row r="12" spans="1:47" x14ac:dyDescent="0.3">
      <c r="A12" s="11" t="s">
        <v>13</v>
      </c>
      <c r="B12" s="12">
        <v>8</v>
      </c>
      <c r="C12" s="88">
        <f>SUM(L46-H46-D46)</f>
        <v>0.37499999999999994</v>
      </c>
      <c r="D12" s="20"/>
      <c r="E12" s="13" t="s">
        <v>15</v>
      </c>
      <c r="F12" s="68">
        <v>8</v>
      </c>
      <c r="G12" s="70"/>
      <c r="I12" s="11" t="s">
        <v>18</v>
      </c>
      <c r="J12" s="12">
        <v>8</v>
      </c>
      <c r="K12" s="73">
        <f t="shared" si="8"/>
        <v>0.18055555555555552</v>
      </c>
      <c r="M12" s="11" t="s">
        <v>13</v>
      </c>
      <c r="N12" s="12">
        <v>8</v>
      </c>
      <c r="O12" s="78">
        <f t="shared" si="5"/>
        <v>0.37499999999999994</v>
      </c>
      <c r="Q12" s="11" t="s">
        <v>16</v>
      </c>
      <c r="R12" s="12">
        <v>8</v>
      </c>
      <c r="S12" s="78">
        <f t="shared" ref="S12:S16" si="10">C8</f>
        <v>0.38194444444444448</v>
      </c>
      <c r="U12" s="11" t="s">
        <v>12</v>
      </c>
      <c r="V12" s="12">
        <v>8</v>
      </c>
      <c r="W12" s="78">
        <f t="shared" si="7"/>
        <v>0.38194444444444448</v>
      </c>
      <c r="Y12" s="11" t="s">
        <v>13</v>
      </c>
      <c r="Z12" s="12">
        <v>8</v>
      </c>
      <c r="AA12" s="78">
        <f t="shared" si="6"/>
        <v>0.37499999999999994</v>
      </c>
      <c r="AC12" s="23" t="s">
        <v>16</v>
      </c>
      <c r="AD12" s="80">
        <v>8</v>
      </c>
      <c r="AE12" s="72"/>
      <c r="AG12" s="27" t="s">
        <v>18</v>
      </c>
      <c r="AH12" s="28">
        <v>8</v>
      </c>
      <c r="AI12" s="76">
        <f t="shared" si="9"/>
        <v>0.18055555555555552</v>
      </c>
      <c r="AK12" s="67" t="s">
        <v>14</v>
      </c>
      <c r="AL12" s="14">
        <v>8</v>
      </c>
      <c r="AM12" s="70"/>
      <c r="AO12" s="11" t="s">
        <v>16</v>
      </c>
      <c r="AP12" s="12">
        <v>8</v>
      </c>
      <c r="AQ12" s="81">
        <f t="shared" ref="AQ12:AQ16" si="11">C8</f>
        <v>0.38194444444444448</v>
      </c>
      <c r="AS12" s="23" t="s">
        <v>12</v>
      </c>
      <c r="AT12" s="24">
        <v>8</v>
      </c>
      <c r="AU12" s="71"/>
    </row>
    <row r="13" spans="1:47" x14ac:dyDescent="0.3">
      <c r="A13" s="67" t="s">
        <v>14</v>
      </c>
      <c r="B13" s="14">
        <v>9</v>
      </c>
      <c r="C13" s="89"/>
      <c r="D13" s="20"/>
      <c r="E13" s="11" t="s">
        <v>16</v>
      </c>
      <c r="F13" s="12">
        <v>9</v>
      </c>
      <c r="G13" s="88">
        <f t="shared" ref="G13:G17" si="12">C8</f>
        <v>0.38194444444444448</v>
      </c>
      <c r="I13" s="11" t="s">
        <v>12</v>
      </c>
      <c r="J13" s="12">
        <v>9</v>
      </c>
      <c r="K13" s="73">
        <f t="shared" si="8"/>
        <v>0.38194444444444448</v>
      </c>
      <c r="M13" s="67" t="s">
        <v>14</v>
      </c>
      <c r="N13" s="14">
        <v>9</v>
      </c>
      <c r="O13" s="69"/>
      <c r="Q13" s="11" t="s">
        <v>17</v>
      </c>
      <c r="R13" s="12">
        <v>9</v>
      </c>
      <c r="S13" s="78">
        <f t="shared" si="10"/>
        <v>0.38194444444444448</v>
      </c>
      <c r="U13" s="11" t="s">
        <v>13</v>
      </c>
      <c r="V13" s="12">
        <v>9</v>
      </c>
      <c r="W13" s="78">
        <f t="shared" si="7"/>
        <v>0.37499999999999994</v>
      </c>
      <c r="Y13" s="67" t="s">
        <v>14</v>
      </c>
      <c r="Z13" s="14">
        <v>9</v>
      </c>
      <c r="AA13" s="69"/>
      <c r="AC13" s="23" t="s">
        <v>17</v>
      </c>
      <c r="AD13" s="24">
        <v>9</v>
      </c>
      <c r="AE13" s="71"/>
      <c r="AG13" s="27" t="s">
        <v>12</v>
      </c>
      <c r="AH13" s="28">
        <v>9</v>
      </c>
      <c r="AI13" s="76">
        <f t="shared" si="9"/>
        <v>0.38194444444444448</v>
      </c>
      <c r="AK13" s="13" t="s">
        <v>15</v>
      </c>
      <c r="AL13" s="14">
        <v>9</v>
      </c>
      <c r="AM13" s="85"/>
      <c r="AO13" s="11" t="s">
        <v>17</v>
      </c>
      <c r="AP13" s="12">
        <v>9</v>
      </c>
      <c r="AQ13" s="78">
        <f t="shared" si="11"/>
        <v>0.38194444444444448</v>
      </c>
      <c r="AS13" s="23" t="s">
        <v>13</v>
      </c>
      <c r="AT13" s="24">
        <v>9</v>
      </c>
      <c r="AU13" s="71"/>
    </row>
    <row r="14" spans="1:47" x14ac:dyDescent="0.3">
      <c r="A14" s="13" t="s">
        <v>15</v>
      </c>
      <c r="B14" s="14">
        <v>10</v>
      </c>
      <c r="C14" s="89"/>
      <c r="E14" s="11" t="s">
        <v>17</v>
      </c>
      <c r="F14" s="12">
        <v>10</v>
      </c>
      <c r="G14" s="78">
        <f t="shared" si="12"/>
        <v>0.38194444444444448</v>
      </c>
      <c r="I14" s="11" t="s">
        <v>13</v>
      </c>
      <c r="J14" s="12">
        <v>10</v>
      </c>
      <c r="K14" s="73">
        <f t="shared" si="8"/>
        <v>0.37499999999999994</v>
      </c>
      <c r="M14" s="13" t="s">
        <v>15</v>
      </c>
      <c r="N14" s="68">
        <v>10</v>
      </c>
      <c r="O14" s="69"/>
      <c r="Q14" s="11" t="s">
        <v>18</v>
      </c>
      <c r="R14" s="12">
        <v>10</v>
      </c>
      <c r="S14" s="78">
        <f t="shared" si="10"/>
        <v>0.18055555555555552</v>
      </c>
      <c r="U14" s="67" t="s">
        <v>14</v>
      </c>
      <c r="V14" s="14">
        <v>10</v>
      </c>
      <c r="W14" s="69"/>
      <c r="Y14" s="13" t="s">
        <v>15</v>
      </c>
      <c r="Z14" s="14">
        <v>10</v>
      </c>
      <c r="AA14" s="69"/>
      <c r="AC14" s="23" t="s">
        <v>18</v>
      </c>
      <c r="AD14" s="24">
        <v>10</v>
      </c>
      <c r="AE14" s="71"/>
      <c r="AG14" s="27" t="s">
        <v>13</v>
      </c>
      <c r="AH14" s="28">
        <v>10</v>
      </c>
      <c r="AI14" s="76">
        <f t="shared" si="9"/>
        <v>0.37499999999999994</v>
      </c>
      <c r="AK14" s="11" t="s">
        <v>16</v>
      </c>
      <c r="AL14" s="82">
        <v>10</v>
      </c>
      <c r="AM14" s="94">
        <f t="shared" ref="AM14:AM18" si="13">C8</f>
        <v>0.38194444444444448</v>
      </c>
      <c r="AO14" s="11" t="s">
        <v>18</v>
      </c>
      <c r="AP14" s="12">
        <v>10</v>
      </c>
      <c r="AQ14" s="78">
        <f t="shared" si="11"/>
        <v>0.18055555555555552</v>
      </c>
      <c r="AS14" s="67" t="s">
        <v>14</v>
      </c>
      <c r="AT14" s="24">
        <v>10</v>
      </c>
      <c r="AU14" s="71"/>
    </row>
    <row r="15" spans="1:47" x14ac:dyDescent="0.3">
      <c r="A15" s="11" t="s">
        <v>16</v>
      </c>
      <c r="B15" s="12">
        <v>11</v>
      </c>
      <c r="C15" s="88">
        <f t="shared" ref="C15:C19" si="14">C8</f>
        <v>0.38194444444444448</v>
      </c>
      <c r="E15" s="11" t="s">
        <v>18</v>
      </c>
      <c r="F15" s="12">
        <v>11</v>
      </c>
      <c r="G15" s="78">
        <f t="shared" si="12"/>
        <v>0.18055555555555552</v>
      </c>
      <c r="I15" s="27" t="s">
        <v>14</v>
      </c>
      <c r="J15" s="28">
        <v>11</v>
      </c>
      <c r="K15" s="74"/>
      <c r="M15" s="11" t="s">
        <v>16</v>
      </c>
      <c r="N15" s="12">
        <v>11</v>
      </c>
      <c r="O15" s="78">
        <f t="shared" ref="O15:O19" si="15">C8</f>
        <v>0.38194444444444448</v>
      </c>
      <c r="Q15" s="11" t="s">
        <v>12</v>
      </c>
      <c r="R15" s="12">
        <v>11</v>
      </c>
      <c r="S15" s="78">
        <f t="shared" si="10"/>
        <v>0.38194444444444448</v>
      </c>
      <c r="U15" s="13" t="s">
        <v>15</v>
      </c>
      <c r="V15" s="80">
        <v>11</v>
      </c>
      <c r="W15" s="72"/>
      <c r="Y15" s="11" t="s">
        <v>16</v>
      </c>
      <c r="Z15" s="79">
        <v>11</v>
      </c>
      <c r="AA15" s="73">
        <f t="shared" ref="AA15:AA19" si="16">C8</f>
        <v>0.38194444444444448</v>
      </c>
      <c r="AC15" s="23" t="s">
        <v>12</v>
      </c>
      <c r="AD15" s="24">
        <v>11</v>
      </c>
      <c r="AE15" s="71"/>
      <c r="AG15" s="67" t="s">
        <v>14</v>
      </c>
      <c r="AH15" s="14">
        <v>11</v>
      </c>
      <c r="AI15" s="69"/>
      <c r="AK15" s="11" t="s">
        <v>17</v>
      </c>
      <c r="AL15" s="12">
        <v>11</v>
      </c>
      <c r="AM15" s="83">
        <f t="shared" si="13"/>
        <v>0.38194444444444448</v>
      </c>
      <c r="AO15" s="11" t="s">
        <v>12</v>
      </c>
      <c r="AP15" s="12">
        <v>11</v>
      </c>
      <c r="AQ15" s="78">
        <f t="shared" si="11"/>
        <v>0.38194444444444448</v>
      </c>
      <c r="AS15" s="13" t="s">
        <v>15</v>
      </c>
      <c r="AT15" s="24">
        <v>11</v>
      </c>
      <c r="AU15" s="71"/>
    </row>
    <row r="16" spans="1:47" x14ac:dyDescent="0.3">
      <c r="A16" s="11" t="s">
        <v>17</v>
      </c>
      <c r="B16" s="12">
        <v>12</v>
      </c>
      <c r="C16" s="88">
        <f t="shared" si="14"/>
        <v>0.38194444444444448</v>
      </c>
      <c r="E16" s="11" t="s">
        <v>12</v>
      </c>
      <c r="F16" s="12">
        <v>12</v>
      </c>
      <c r="G16" s="78">
        <f t="shared" si="12"/>
        <v>0.38194444444444448</v>
      </c>
      <c r="I16" s="13" t="s">
        <v>15</v>
      </c>
      <c r="J16" s="14">
        <v>12</v>
      </c>
      <c r="K16" s="70"/>
      <c r="M16" s="11" t="s">
        <v>17</v>
      </c>
      <c r="N16" s="12">
        <v>12</v>
      </c>
      <c r="O16" s="78">
        <f t="shared" si="15"/>
        <v>0.38194444444444448</v>
      </c>
      <c r="Q16" s="11" t="s">
        <v>13</v>
      </c>
      <c r="R16" s="12">
        <v>12</v>
      </c>
      <c r="S16" s="78">
        <f t="shared" si="10"/>
        <v>0.37499999999999994</v>
      </c>
      <c r="U16" s="23" t="s">
        <v>16</v>
      </c>
      <c r="V16" s="24">
        <v>12</v>
      </c>
      <c r="W16" s="71"/>
      <c r="Y16" s="11" t="s">
        <v>17</v>
      </c>
      <c r="Z16" s="12">
        <v>12</v>
      </c>
      <c r="AA16" s="78">
        <f t="shared" si="16"/>
        <v>0.38194444444444448</v>
      </c>
      <c r="AC16" s="23" t="s">
        <v>13</v>
      </c>
      <c r="AD16" s="24">
        <v>12</v>
      </c>
      <c r="AE16" s="71"/>
      <c r="AG16" s="13" t="s">
        <v>15</v>
      </c>
      <c r="AH16" s="14">
        <v>12</v>
      </c>
      <c r="AI16" s="69"/>
      <c r="AK16" s="11" t="s">
        <v>18</v>
      </c>
      <c r="AL16" s="12">
        <v>12</v>
      </c>
      <c r="AM16" s="73">
        <f t="shared" si="13"/>
        <v>0.18055555555555552</v>
      </c>
      <c r="AO16" s="11" t="s">
        <v>13</v>
      </c>
      <c r="AP16" s="12">
        <v>12</v>
      </c>
      <c r="AQ16" s="78">
        <f t="shared" si="11"/>
        <v>0.37499999999999994</v>
      </c>
      <c r="AS16" s="23" t="s">
        <v>16</v>
      </c>
      <c r="AT16" s="24">
        <v>12</v>
      </c>
      <c r="AU16" s="77"/>
    </row>
    <row r="17" spans="1:47" x14ac:dyDescent="0.3">
      <c r="A17" s="11" t="s">
        <v>18</v>
      </c>
      <c r="B17" s="12">
        <v>13</v>
      </c>
      <c r="C17" s="88">
        <f t="shared" si="14"/>
        <v>0.18055555555555552</v>
      </c>
      <c r="E17" s="11" t="s">
        <v>13</v>
      </c>
      <c r="F17" s="12">
        <v>13</v>
      </c>
      <c r="G17" s="78">
        <f t="shared" si="12"/>
        <v>0.37499999999999994</v>
      </c>
      <c r="I17" s="11" t="s">
        <v>16</v>
      </c>
      <c r="J17" s="12">
        <v>13</v>
      </c>
      <c r="K17" s="73">
        <f t="shared" ref="K17:K21" si="17">C8</f>
        <v>0.38194444444444448</v>
      </c>
      <c r="M17" s="11" t="s">
        <v>18</v>
      </c>
      <c r="N17" s="12">
        <v>13</v>
      </c>
      <c r="O17" s="78">
        <f t="shared" si="15"/>
        <v>0.18055555555555552</v>
      </c>
      <c r="Q17" s="67" t="s">
        <v>14</v>
      </c>
      <c r="R17" s="14">
        <v>13</v>
      </c>
      <c r="S17" s="69"/>
      <c r="U17" s="23" t="s">
        <v>17</v>
      </c>
      <c r="V17" s="24">
        <v>13</v>
      </c>
      <c r="W17" s="71"/>
      <c r="Y17" s="11" t="s">
        <v>18</v>
      </c>
      <c r="Z17" s="12">
        <v>13</v>
      </c>
      <c r="AA17" s="78">
        <f t="shared" si="16"/>
        <v>0.18055555555555552</v>
      </c>
      <c r="AC17" s="67" t="s">
        <v>14</v>
      </c>
      <c r="AD17" s="24">
        <v>13</v>
      </c>
      <c r="AE17" s="71"/>
      <c r="AG17" s="11" t="s">
        <v>16</v>
      </c>
      <c r="AH17" s="79">
        <v>13</v>
      </c>
      <c r="AI17" s="73">
        <f t="shared" ref="AI17:AI21" si="18">C8</f>
        <v>0.38194444444444448</v>
      </c>
      <c r="AK17" s="11" t="s">
        <v>12</v>
      </c>
      <c r="AL17" s="12">
        <v>13</v>
      </c>
      <c r="AM17" s="73">
        <f t="shared" si="13"/>
        <v>0.38194444444444448</v>
      </c>
      <c r="AO17" s="67" t="s">
        <v>14</v>
      </c>
      <c r="AP17" s="24">
        <v>13</v>
      </c>
      <c r="AQ17" s="71"/>
      <c r="AS17" s="23" t="s">
        <v>17</v>
      </c>
      <c r="AT17" s="24">
        <v>13</v>
      </c>
      <c r="AU17" s="71"/>
    </row>
    <row r="18" spans="1:47" x14ac:dyDescent="0.3">
      <c r="A18" s="11" t="s">
        <v>12</v>
      </c>
      <c r="B18" s="12">
        <v>14</v>
      </c>
      <c r="C18" s="88">
        <f t="shared" si="14"/>
        <v>0.38194444444444448</v>
      </c>
      <c r="E18" s="67" t="s">
        <v>14</v>
      </c>
      <c r="F18" s="14">
        <v>14</v>
      </c>
      <c r="G18" s="69"/>
      <c r="I18" s="11" t="s">
        <v>17</v>
      </c>
      <c r="J18" s="12">
        <v>14</v>
      </c>
      <c r="K18" s="73">
        <f t="shared" si="17"/>
        <v>0.38194444444444448</v>
      </c>
      <c r="M18" s="11" t="s">
        <v>12</v>
      </c>
      <c r="N18" s="12">
        <v>14</v>
      </c>
      <c r="O18" s="78">
        <f t="shared" si="15"/>
        <v>0.38194444444444448</v>
      </c>
      <c r="Q18" s="13" t="s">
        <v>15</v>
      </c>
      <c r="R18" s="68">
        <v>14</v>
      </c>
      <c r="S18" s="70"/>
      <c r="U18" s="23" t="s">
        <v>18</v>
      </c>
      <c r="V18" s="24">
        <v>14</v>
      </c>
      <c r="W18" s="71"/>
      <c r="Y18" s="11" t="s">
        <v>12</v>
      </c>
      <c r="Z18" s="12">
        <v>14</v>
      </c>
      <c r="AA18" s="78">
        <f t="shared" si="16"/>
        <v>0.38194444444444448</v>
      </c>
      <c r="AC18" s="13" t="s">
        <v>15</v>
      </c>
      <c r="AD18" s="24">
        <v>14</v>
      </c>
      <c r="AE18" s="71"/>
      <c r="AG18" s="11" t="s">
        <v>17</v>
      </c>
      <c r="AH18" s="12">
        <v>14</v>
      </c>
      <c r="AI18" s="78">
        <f t="shared" si="18"/>
        <v>0.38194444444444448</v>
      </c>
      <c r="AK18" s="11" t="s">
        <v>13</v>
      </c>
      <c r="AL18" s="12">
        <v>14</v>
      </c>
      <c r="AM18" s="73">
        <f t="shared" si="13"/>
        <v>0.37499999999999994</v>
      </c>
      <c r="AO18" s="13" t="s">
        <v>15</v>
      </c>
      <c r="AP18" s="24">
        <v>14</v>
      </c>
      <c r="AQ18" s="71"/>
      <c r="AS18" s="23" t="s">
        <v>18</v>
      </c>
      <c r="AT18" s="24">
        <v>14</v>
      </c>
      <c r="AU18" s="71"/>
    </row>
    <row r="19" spans="1:47" x14ac:dyDescent="0.3">
      <c r="A19" s="11" t="s">
        <v>13</v>
      </c>
      <c r="B19" s="12">
        <v>15</v>
      </c>
      <c r="C19" s="88">
        <f t="shared" si="14"/>
        <v>0.37499999999999994</v>
      </c>
      <c r="E19" s="13" t="s">
        <v>15</v>
      </c>
      <c r="F19" s="68">
        <v>15</v>
      </c>
      <c r="G19" s="70"/>
      <c r="I19" s="11" t="s">
        <v>18</v>
      </c>
      <c r="J19" s="12">
        <v>15</v>
      </c>
      <c r="K19" s="73">
        <f t="shared" si="17"/>
        <v>0.18055555555555552</v>
      </c>
      <c r="M19" s="11" t="s">
        <v>13</v>
      </c>
      <c r="N19" s="12">
        <v>15</v>
      </c>
      <c r="O19" s="78">
        <f t="shared" si="15"/>
        <v>0.37499999999999994</v>
      </c>
      <c r="Q19" s="11" t="s">
        <v>16</v>
      </c>
      <c r="R19" s="12">
        <v>15</v>
      </c>
      <c r="S19" s="78">
        <f t="shared" ref="S19:S23" si="19">C8</f>
        <v>0.38194444444444448</v>
      </c>
      <c r="U19" s="23" t="s">
        <v>12</v>
      </c>
      <c r="V19" s="24">
        <v>15</v>
      </c>
      <c r="W19" s="71"/>
      <c r="Y19" s="11" t="s">
        <v>13</v>
      </c>
      <c r="Z19" s="12">
        <v>15</v>
      </c>
      <c r="AA19" s="78">
        <f t="shared" si="16"/>
        <v>0.37499999999999994</v>
      </c>
      <c r="AC19" s="23" t="s">
        <v>16</v>
      </c>
      <c r="AD19" s="80">
        <v>15</v>
      </c>
      <c r="AE19" s="72"/>
      <c r="AG19" s="11" t="s">
        <v>18</v>
      </c>
      <c r="AH19" s="12">
        <v>15</v>
      </c>
      <c r="AI19" s="78">
        <f t="shared" si="18"/>
        <v>0.18055555555555552</v>
      </c>
      <c r="AK19" s="67" t="s">
        <v>14</v>
      </c>
      <c r="AL19" s="14">
        <v>15</v>
      </c>
      <c r="AM19" s="70">
        <f>$P$47</f>
        <v>0.2</v>
      </c>
      <c r="AO19" s="23" t="s">
        <v>16</v>
      </c>
      <c r="AP19" s="24">
        <v>15</v>
      </c>
      <c r="AQ19" s="71"/>
      <c r="AS19" s="23" t="s">
        <v>12</v>
      </c>
      <c r="AT19" s="24">
        <v>15</v>
      </c>
      <c r="AU19" s="71"/>
    </row>
    <row r="20" spans="1:47" x14ac:dyDescent="0.3">
      <c r="A20" s="67" t="s">
        <v>14</v>
      </c>
      <c r="B20" s="14">
        <v>16</v>
      </c>
      <c r="C20" s="89">
        <f>$P$47</f>
        <v>0.2</v>
      </c>
      <c r="E20" s="11" t="s">
        <v>16</v>
      </c>
      <c r="F20" s="12">
        <v>16</v>
      </c>
      <c r="G20" s="78">
        <f t="shared" ref="G20:G24" si="20">C8</f>
        <v>0.38194444444444448</v>
      </c>
      <c r="I20" s="11" t="s">
        <v>12</v>
      </c>
      <c r="J20" s="12">
        <v>16</v>
      </c>
      <c r="K20" s="73">
        <f t="shared" si="17"/>
        <v>0.38194444444444448</v>
      </c>
      <c r="M20" s="67" t="s">
        <v>14</v>
      </c>
      <c r="N20" s="14">
        <v>16</v>
      </c>
      <c r="O20" s="69">
        <f>$P$47</f>
        <v>0.2</v>
      </c>
      <c r="Q20" s="11" t="s">
        <v>17</v>
      </c>
      <c r="R20" s="12">
        <v>16</v>
      </c>
      <c r="S20" s="78">
        <f t="shared" si="19"/>
        <v>0.38194444444444448</v>
      </c>
      <c r="U20" s="23" t="s">
        <v>13</v>
      </c>
      <c r="V20" s="24">
        <v>16</v>
      </c>
      <c r="W20" s="71"/>
      <c r="Y20" s="67" t="s">
        <v>14</v>
      </c>
      <c r="Z20" s="14">
        <v>16</v>
      </c>
      <c r="AA20" s="69">
        <f>$P$47</f>
        <v>0.2</v>
      </c>
      <c r="AC20" s="23" t="s">
        <v>17</v>
      </c>
      <c r="AD20" s="24">
        <v>16</v>
      </c>
      <c r="AE20" s="71"/>
      <c r="AG20" s="11" t="s">
        <v>12</v>
      </c>
      <c r="AH20" s="12">
        <v>16</v>
      </c>
      <c r="AI20" s="78">
        <f t="shared" si="18"/>
        <v>0.38194444444444448</v>
      </c>
      <c r="AK20" s="13" t="s">
        <v>15</v>
      </c>
      <c r="AL20" s="14">
        <v>16</v>
      </c>
      <c r="AM20" s="70"/>
      <c r="AO20" s="23" t="s">
        <v>17</v>
      </c>
      <c r="AP20" s="24">
        <v>16</v>
      </c>
      <c r="AQ20" s="71"/>
      <c r="AS20" s="23" t="s">
        <v>13</v>
      </c>
      <c r="AT20" s="24">
        <v>16</v>
      </c>
      <c r="AU20" s="71"/>
    </row>
    <row r="21" spans="1:47" x14ac:dyDescent="0.3">
      <c r="A21" s="13" t="s">
        <v>15</v>
      </c>
      <c r="B21" s="14">
        <v>17</v>
      </c>
      <c r="C21" s="89"/>
      <c r="E21" s="11" t="s">
        <v>17</v>
      </c>
      <c r="F21" s="12">
        <v>17</v>
      </c>
      <c r="G21" s="78">
        <f t="shared" si="20"/>
        <v>0.38194444444444448</v>
      </c>
      <c r="I21" s="11" t="s">
        <v>13</v>
      </c>
      <c r="J21" s="12">
        <v>17</v>
      </c>
      <c r="K21" s="73">
        <f t="shared" si="17"/>
        <v>0.37499999999999994</v>
      </c>
      <c r="M21" s="13" t="s">
        <v>15</v>
      </c>
      <c r="N21" s="68">
        <v>17</v>
      </c>
      <c r="O21" s="70"/>
      <c r="Q21" s="11" t="s">
        <v>18</v>
      </c>
      <c r="R21" s="12">
        <v>17</v>
      </c>
      <c r="S21" s="78">
        <f t="shared" si="19"/>
        <v>0.18055555555555552</v>
      </c>
      <c r="U21" s="67" t="s">
        <v>14</v>
      </c>
      <c r="V21" s="24">
        <v>17</v>
      </c>
      <c r="W21" s="71"/>
      <c r="Y21" s="13" t="s">
        <v>15</v>
      </c>
      <c r="Z21" s="14">
        <v>17</v>
      </c>
      <c r="AA21" s="69"/>
      <c r="AC21" s="23" t="s">
        <v>18</v>
      </c>
      <c r="AD21" s="24">
        <v>17</v>
      </c>
      <c r="AE21" s="71"/>
      <c r="AG21" s="11" t="s">
        <v>13</v>
      </c>
      <c r="AH21" s="12">
        <v>17</v>
      </c>
      <c r="AI21" s="78">
        <f t="shared" si="18"/>
        <v>0.37499999999999994</v>
      </c>
      <c r="AK21" s="11" t="s">
        <v>16</v>
      </c>
      <c r="AL21" s="79">
        <v>17</v>
      </c>
      <c r="AM21" s="95">
        <f t="shared" ref="AM21:AM25" si="21">C8</f>
        <v>0.38194444444444448</v>
      </c>
      <c r="AO21" s="23" t="s">
        <v>18</v>
      </c>
      <c r="AP21" s="24">
        <v>17</v>
      </c>
      <c r="AQ21" s="71"/>
      <c r="AS21" s="67" t="s">
        <v>14</v>
      </c>
      <c r="AT21" s="24">
        <v>17</v>
      </c>
      <c r="AU21" s="71"/>
    </row>
    <row r="22" spans="1:47" x14ac:dyDescent="0.3">
      <c r="A22" s="11" t="s">
        <v>16</v>
      </c>
      <c r="B22" s="12">
        <v>18</v>
      </c>
      <c r="C22" s="90">
        <f t="shared" ref="C22:C26" si="22">C8</f>
        <v>0.38194444444444448</v>
      </c>
      <c r="E22" s="11" t="s">
        <v>18</v>
      </c>
      <c r="F22" s="12">
        <v>18</v>
      </c>
      <c r="G22" s="78">
        <f t="shared" si="20"/>
        <v>0.18055555555555552</v>
      </c>
      <c r="I22" s="67" t="s">
        <v>14</v>
      </c>
      <c r="J22" s="14">
        <v>18</v>
      </c>
      <c r="K22" s="70"/>
      <c r="M22" s="11" t="s">
        <v>16</v>
      </c>
      <c r="N22" s="12">
        <v>18</v>
      </c>
      <c r="O22" s="78">
        <f t="shared" ref="O22:O26" si="23">C8</f>
        <v>0.38194444444444448</v>
      </c>
      <c r="Q22" s="11" t="s">
        <v>12</v>
      </c>
      <c r="R22" s="12">
        <v>18</v>
      </c>
      <c r="S22" s="78">
        <f t="shared" si="19"/>
        <v>0.38194444444444448</v>
      </c>
      <c r="U22" s="13" t="s">
        <v>15</v>
      </c>
      <c r="V22" s="80">
        <v>18</v>
      </c>
      <c r="W22" s="84"/>
      <c r="Y22" s="11" t="s">
        <v>16</v>
      </c>
      <c r="Z22" s="79">
        <v>18</v>
      </c>
      <c r="AA22" s="73">
        <f t="shared" ref="AA22:AA26" si="24">C8</f>
        <v>0.38194444444444448</v>
      </c>
      <c r="AC22" s="23" t="s">
        <v>12</v>
      </c>
      <c r="AD22" s="24">
        <v>18</v>
      </c>
      <c r="AE22" s="71"/>
      <c r="AG22" s="67" t="s">
        <v>14</v>
      </c>
      <c r="AH22" s="14">
        <v>18</v>
      </c>
      <c r="AI22" s="69"/>
      <c r="AK22" s="11" t="s">
        <v>17</v>
      </c>
      <c r="AL22" s="12">
        <v>18</v>
      </c>
      <c r="AM22" s="73">
        <f t="shared" si="21"/>
        <v>0.38194444444444448</v>
      </c>
      <c r="AO22" s="23" t="s">
        <v>12</v>
      </c>
      <c r="AP22" s="24">
        <v>18</v>
      </c>
      <c r="AQ22" s="71"/>
      <c r="AS22" s="13" t="s">
        <v>15</v>
      </c>
      <c r="AT22" s="24">
        <v>18</v>
      </c>
      <c r="AU22" s="71"/>
    </row>
    <row r="23" spans="1:47" x14ac:dyDescent="0.3">
      <c r="A23" s="11" t="s">
        <v>17</v>
      </c>
      <c r="B23" s="12">
        <v>19</v>
      </c>
      <c r="C23" s="88">
        <f t="shared" si="22"/>
        <v>0.38194444444444448</v>
      </c>
      <c r="E23" s="11" t="s">
        <v>12</v>
      </c>
      <c r="F23" s="12">
        <v>19</v>
      </c>
      <c r="G23" s="78">
        <f t="shared" si="20"/>
        <v>0.38194444444444448</v>
      </c>
      <c r="I23" s="13" t="s">
        <v>15</v>
      </c>
      <c r="J23" s="68">
        <v>19</v>
      </c>
      <c r="K23" s="70"/>
      <c r="M23" s="11" t="s">
        <v>17</v>
      </c>
      <c r="N23" s="12">
        <v>19</v>
      </c>
      <c r="O23" s="78">
        <f t="shared" si="23"/>
        <v>0.38194444444444448</v>
      </c>
      <c r="Q23" s="11" t="s">
        <v>13</v>
      </c>
      <c r="R23" s="12">
        <v>19</v>
      </c>
      <c r="S23" s="78">
        <f t="shared" si="19"/>
        <v>0.37499999999999994</v>
      </c>
      <c r="U23" s="23" t="s">
        <v>16</v>
      </c>
      <c r="V23" s="24">
        <v>19</v>
      </c>
      <c r="W23" s="51"/>
      <c r="Y23" s="11" t="s">
        <v>17</v>
      </c>
      <c r="Z23" s="12">
        <v>19</v>
      </c>
      <c r="AA23" s="78">
        <f t="shared" si="24"/>
        <v>0.38194444444444448</v>
      </c>
      <c r="AC23" s="23" t="s">
        <v>13</v>
      </c>
      <c r="AD23" s="24">
        <v>19</v>
      </c>
      <c r="AE23" s="71"/>
      <c r="AG23" s="13" t="s">
        <v>15</v>
      </c>
      <c r="AH23" s="14">
        <v>19</v>
      </c>
      <c r="AI23" s="69"/>
      <c r="AK23" s="11" t="s">
        <v>18</v>
      </c>
      <c r="AL23" s="12">
        <v>19</v>
      </c>
      <c r="AM23" s="73">
        <f t="shared" si="21"/>
        <v>0.18055555555555552</v>
      </c>
      <c r="AO23" s="23" t="s">
        <v>13</v>
      </c>
      <c r="AP23" s="24">
        <v>19</v>
      </c>
      <c r="AQ23" s="71"/>
      <c r="AS23" s="23" t="s">
        <v>16</v>
      </c>
      <c r="AT23" s="24">
        <v>19</v>
      </c>
      <c r="AU23" s="71"/>
    </row>
    <row r="24" spans="1:47" x14ac:dyDescent="0.3">
      <c r="A24" s="11" t="s">
        <v>18</v>
      </c>
      <c r="B24" s="12">
        <v>20</v>
      </c>
      <c r="C24" s="88">
        <f t="shared" si="22"/>
        <v>0.18055555555555552</v>
      </c>
      <c r="E24" s="11" t="s">
        <v>13</v>
      </c>
      <c r="F24" s="12">
        <v>20</v>
      </c>
      <c r="G24" s="78">
        <f t="shared" si="20"/>
        <v>0.37499999999999994</v>
      </c>
      <c r="I24" s="11" t="s">
        <v>16</v>
      </c>
      <c r="J24" s="12">
        <v>20</v>
      </c>
      <c r="K24" s="73">
        <f t="shared" ref="K24:K28" si="25">C8</f>
        <v>0.38194444444444448</v>
      </c>
      <c r="M24" s="11" t="s">
        <v>18</v>
      </c>
      <c r="N24" s="12">
        <v>20</v>
      </c>
      <c r="O24" s="78">
        <f t="shared" si="23"/>
        <v>0.18055555555555552</v>
      </c>
      <c r="Q24" s="67" t="s">
        <v>14</v>
      </c>
      <c r="R24" s="14">
        <v>20</v>
      </c>
      <c r="S24" s="69"/>
      <c r="U24" s="23" t="s">
        <v>17</v>
      </c>
      <c r="V24" s="24">
        <v>20</v>
      </c>
      <c r="W24" s="51"/>
      <c r="Y24" s="11" t="s">
        <v>18</v>
      </c>
      <c r="Z24" s="12">
        <v>20</v>
      </c>
      <c r="AA24" s="78">
        <f t="shared" si="24"/>
        <v>0.18055555555555552</v>
      </c>
      <c r="AC24" s="67" t="s">
        <v>14</v>
      </c>
      <c r="AD24" s="24">
        <v>20</v>
      </c>
      <c r="AE24" s="71"/>
      <c r="AG24" s="27" t="s">
        <v>16</v>
      </c>
      <c r="AH24" s="28">
        <v>20</v>
      </c>
      <c r="AI24" s="76">
        <f t="shared" ref="AI24:AI28" si="26">C8</f>
        <v>0.38194444444444448</v>
      </c>
      <c r="AK24" s="11" t="s">
        <v>12</v>
      </c>
      <c r="AL24" s="12">
        <v>20</v>
      </c>
      <c r="AM24" s="73">
        <f t="shared" si="21"/>
        <v>0.38194444444444448</v>
      </c>
      <c r="AO24" s="67" t="s">
        <v>14</v>
      </c>
      <c r="AP24" s="24">
        <v>20</v>
      </c>
      <c r="AQ24" s="71"/>
      <c r="AS24" s="23" t="s">
        <v>17</v>
      </c>
      <c r="AT24" s="24">
        <v>20</v>
      </c>
      <c r="AU24" s="71"/>
    </row>
    <row r="25" spans="1:47" x14ac:dyDescent="0.3">
      <c r="A25" s="11" t="s">
        <v>12</v>
      </c>
      <c r="B25" s="12">
        <v>21</v>
      </c>
      <c r="C25" s="88">
        <f t="shared" si="22"/>
        <v>0.38194444444444448</v>
      </c>
      <c r="E25" s="67" t="s">
        <v>14</v>
      </c>
      <c r="F25" s="14">
        <v>21</v>
      </c>
      <c r="G25" s="69"/>
      <c r="I25" s="11" t="s">
        <v>17</v>
      </c>
      <c r="J25" s="12">
        <v>21</v>
      </c>
      <c r="K25" s="73">
        <f t="shared" si="25"/>
        <v>0.38194444444444448</v>
      </c>
      <c r="M25" s="11" t="s">
        <v>12</v>
      </c>
      <c r="N25" s="12">
        <v>21</v>
      </c>
      <c r="O25" s="78">
        <f t="shared" si="23"/>
        <v>0.38194444444444448</v>
      </c>
      <c r="Q25" s="13" t="s">
        <v>15</v>
      </c>
      <c r="R25" s="68">
        <v>21</v>
      </c>
      <c r="S25" s="70"/>
      <c r="U25" s="23" t="s">
        <v>18</v>
      </c>
      <c r="V25" s="24">
        <v>21</v>
      </c>
      <c r="W25" s="51"/>
      <c r="Y25" s="11" t="s">
        <v>12</v>
      </c>
      <c r="Z25" s="12">
        <v>21</v>
      </c>
      <c r="AA25" s="78">
        <f t="shared" si="24"/>
        <v>0.38194444444444448</v>
      </c>
      <c r="AC25" s="13" t="s">
        <v>15</v>
      </c>
      <c r="AD25" s="24">
        <v>21</v>
      </c>
      <c r="AE25" s="71"/>
      <c r="AG25" s="11" t="s">
        <v>17</v>
      </c>
      <c r="AH25" s="12">
        <v>21</v>
      </c>
      <c r="AI25" s="78">
        <f t="shared" si="26"/>
        <v>0.38194444444444448</v>
      </c>
      <c r="AK25" s="11" t="s">
        <v>13</v>
      </c>
      <c r="AL25" s="12">
        <v>21</v>
      </c>
      <c r="AM25" s="73">
        <f t="shared" si="21"/>
        <v>0.37499999999999994</v>
      </c>
      <c r="AO25" s="13" t="s">
        <v>15</v>
      </c>
      <c r="AP25" s="24">
        <v>21</v>
      </c>
      <c r="AQ25" s="71"/>
      <c r="AS25" s="23" t="s">
        <v>18</v>
      </c>
      <c r="AT25" s="24">
        <v>21</v>
      </c>
      <c r="AU25" s="71"/>
    </row>
    <row r="26" spans="1:47" x14ac:dyDescent="0.3">
      <c r="A26" s="11" t="s">
        <v>13</v>
      </c>
      <c r="B26" s="12">
        <v>22</v>
      </c>
      <c r="C26" s="88">
        <f t="shared" si="22"/>
        <v>0.37499999999999994</v>
      </c>
      <c r="E26" s="13" t="s">
        <v>15</v>
      </c>
      <c r="F26" s="80">
        <v>22</v>
      </c>
      <c r="G26" s="72"/>
      <c r="I26" s="11" t="s">
        <v>18</v>
      </c>
      <c r="J26" s="12">
        <v>22</v>
      </c>
      <c r="K26" s="73">
        <f t="shared" si="25"/>
        <v>0.18055555555555552</v>
      </c>
      <c r="M26" s="11" t="s">
        <v>13</v>
      </c>
      <c r="N26" s="12">
        <v>22</v>
      </c>
      <c r="O26" s="78">
        <f t="shared" si="23"/>
        <v>0.37499999999999994</v>
      </c>
      <c r="Q26" s="11" t="s">
        <v>16</v>
      </c>
      <c r="R26" s="12">
        <v>22</v>
      </c>
      <c r="S26" s="78">
        <f t="shared" ref="S26:S30" si="27">C8</f>
        <v>0.38194444444444448</v>
      </c>
      <c r="U26" s="23" t="s">
        <v>12</v>
      </c>
      <c r="V26" s="24">
        <v>22</v>
      </c>
      <c r="W26" s="51"/>
      <c r="Y26" s="11" t="s">
        <v>13</v>
      </c>
      <c r="Z26" s="12">
        <v>22</v>
      </c>
      <c r="AA26" s="78">
        <f t="shared" si="24"/>
        <v>0.37499999999999994</v>
      </c>
      <c r="AC26" s="11" t="s">
        <v>16</v>
      </c>
      <c r="AD26" s="79">
        <v>22</v>
      </c>
      <c r="AE26" s="73">
        <f t="shared" ref="AE26:AE30" si="28">C8</f>
        <v>0.38194444444444448</v>
      </c>
      <c r="AG26" s="11" t="s">
        <v>18</v>
      </c>
      <c r="AH26" s="12">
        <v>22</v>
      </c>
      <c r="AI26" s="78">
        <f t="shared" si="26"/>
        <v>0.18055555555555552</v>
      </c>
      <c r="AK26" s="67" t="s">
        <v>14</v>
      </c>
      <c r="AL26" s="14">
        <v>22</v>
      </c>
      <c r="AM26" s="70"/>
      <c r="AO26" s="23" t="s">
        <v>16</v>
      </c>
      <c r="AP26" s="24">
        <v>22</v>
      </c>
      <c r="AQ26" s="71"/>
      <c r="AS26" s="23" t="s">
        <v>12</v>
      </c>
      <c r="AT26" s="24">
        <v>22</v>
      </c>
      <c r="AU26" s="71"/>
    </row>
    <row r="27" spans="1:47" x14ac:dyDescent="0.3">
      <c r="A27" s="67" t="s">
        <v>14</v>
      </c>
      <c r="B27" s="14">
        <v>23</v>
      </c>
      <c r="C27" s="89"/>
      <c r="E27" s="23" t="s">
        <v>16</v>
      </c>
      <c r="F27" s="24">
        <v>23</v>
      </c>
      <c r="G27" s="96">
        <f t="shared" ref="G27:G29" si="29">C8</f>
        <v>0.38194444444444448</v>
      </c>
      <c r="I27" s="11" t="s">
        <v>12</v>
      </c>
      <c r="J27" s="12">
        <v>23</v>
      </c>
      <c r="K27" s="73">
        <f t="shared" si="25"/>
        <v>0.38194444444444448</v>
      </c>
      <c r="M27" s="67" t="s">
        <v>14</v>
      </c>
      <c r="N27" s="24">
        <v>23</v>
      </c>
      <c r="O27" s="71"/>
      <c r="Q27" s="11" t="s">
        <v>17</v>
      </c>
      <c r="R27" s="12">
        <v>23</v>
      </c>
      <c r="S27" s="78">
        <f t="shared" si="27"/>
        <v>0.38194444444444448</v>
      </c>
      <c r="U27" s="23" t="s">
        <v>13</v>
      </c>
      <c r="V27" s="24">
        <v>23</v>
      </c>
      <c r="W27" s="51"/>
      <c r="Y27" s="67" t="s">
        <v>14</v>
      </c>
      <c r="Z27" s="14">
        <v>23</v>
      </c>
      <c r="AA27" s="69"/>
      <c r="AC27" s="11" t="s">
        <v>17</v>
      </c>
      <c r="AD27" s="12">
        <v>23</v>
      </c>
      <c r="AE27" s="78">
        <f t="shared" si="28"/>
        <v>0.38194444444444448</v>
      </c>
      <c r="AG27" s="11" t="s">
        <v>12</v>
      </c>
      <c r="AH27" s="12">
        <v>23</v>
      </c>
      <c r="AI27" s="78">
        <f t="shared" si="26"/>
        <v>0.38194444444444448</v>
      </c>
      <c r="AK27" s="13" t="s">
        <v>15</v>
      </c>
      <c r="AL27" s="14">
        <v>23</v>
      </c>
      <c r="AM27" s="70"/>
      <c r="AO27" s="23" t="s">
        <v>17</v>
      </c>
      <c r="AP27" s="24">
        <v>23</v>
      </c>
      <c r="AQ27" s="71"/>
      <c r="AS27" s="23" t="s">
        <v>13</v>
      </c>
      <c r="AT27" s="24">
        <v>23</v>
      </c>
      <c r="AU27" s="71"/>
    </row>
    <row r="28" spans="1:47" x14ac:dyDescent="0.3">
      <c r="A28" s="13" t="s">
        <v>15</v>
      </c>
      <c r="B28" s="14">
        <v>24</v>
      </c>
      <c r="C28" s="89"/>
      <c r="E28" s="23" t="s">
        <v>17</v>
      </c>
      <c r="F28" s="24">
        <v>24</v>
      </c>
      <c r="G28" s="71">
        <f t="shared" si="29"/>
        <v>0.38194444444444448</v>
      </c>
      <c r="I28" s="11" t="s">
        <v>13</v>
      </c>
      <c r="J28" s="12">
        <v>24</v>
      </c>
      <c r="K28" s="73">
        <f t="shared" si="25"/>
        <v>0.37499999999999994</v>
      </c>
      <c r="M28" s="13" t="s">
        <v>15</v>
      </c>
      <c r="N28" s="24">
        <v>24</v>
      </c>
      <c r="O28" s="71"/>
      <c r="Q28" s="11" t="s">
        <v>18</v>
      </c>
      <c r="R28" s="12">
        <v>24</v>
      </c>
      <c r="S28" s="78">
        <f t="shared" si="27"/>
        <v>0.18055555555555552</v>
      </c>
      <c r="U28" s="67" t="s">
        <v>14</v>
      </c>
      <c r="V28" s="24">
        <v>24</v>
      </c>
      <c r="W28" s="51"/>
      <c r="Y28" s="13" t="s">
        <v>15</v>
      </c>
      <c r="Z28" s="14">
        <v>24</v>
      </c>
      <c r="AA28" s="69"/>
      <c r="AC28" s="11" t="s">
        <v>18</v>
      </c>
      <c r="AD28" s="12">
        <v>24</v>
      </c>
      <c r="AE28" s="78">
        <f t="shared" si="28"/>
        <v>0.18055555555555552</v>
      </c>
      <c r="AG28" s="11" t="s">
        <v>13</v>
      </c>
      <c r="AH28" s="12">
        <v>24</v>
      </c>
      <c r="AI28" s="78">
        <f t="shared" si="26"/>
        <v>0.37499999999999994</v>
      </c>
      <c r="AK28" s="11" t="s">
        <v>16</v>
      </c>
      <c r="AL28" s="79">
        <v>24</v>
      </c>
      <c r="AM28" s="73">
        <f t="shared" ref="AM28:AM32" si="30">C8</f>
        <v>0.38194444444444448</v>
      </c>
      <c r="AO28" s="23" t="s">
        <v>18</v>
      </c>
      <c r="AP28" s="24">
        <v>24</v>
      </c>
      <c r="AQ28" s="71"/>
      <c r="AS28" s="67" t="s">
        <v>14</v>
      </c>
      <c r="AT28" s="24">
        <v>24</v>
      </c>
      <c r="AU28" s="71"/>
    </row>
    <row r="29" spans="1:47" x14ac:dyDescent="0.3">
      <c r="A29" s="11" t="s">
        <v>16</v>
      </c>
      <c r="B29" s="12">
        <v>25</v>
      </c>
      <c r="C29" s="88">
        <f t="shared" ref="C29:C33" si="31">C8</f>
        <v>0.38194444444444448</v>
      </c>
      <c r="E29" s="23" t="s">
        <v>18</v>
      </c>
      <c r="F29" s="24">
        <v>25</v>
      </c>
      <c r="G29" s="71">
        <f t="shared" si="29"/>
        <v>0.18055555555555552</v>
      </c>
      <c r="I29" s="67" t="s">
        <v>14</v>
      </c>
      <c r="J29" s="14">
        <v>25</v>
      </c>
      <c r="K29" s="70"/>
      <c r="M29" s="23" t="s">
        <v>16</v>
      </c>
      <c r="N29" s="24">
        <v>25</v>
      </c>
      <c r="O29" s="71"/>
      <c r="Q29" s="11" t="s">
        <v>12</v>
      </c>
      <c r="R29" s="12">
        <v>25</v>
      </c>
      <c r="S29" s="78">
        <f t="shared" si="27"/>
        <v>0.38194444444444448</v>
      </c>
      <c r="U29" s="13" t="s">
        <v>15</v>
      </c>
      <c r="V29" s="24">
        <v>25</v>
      </c>
      <c r="W29" s="51"/>
      <c r="Y29" s="11" t="s">
        <v>16</v>
      </c>
      <c r="Z29" s="79">
        <v>25</v>
      </c>
      <c r="AA29" s="73">
        <f t="shared" ref="AA29:AA33" si="32">C8</f>
        <v>0.38194444444444448</v>
      </c>
      <c r="AC29" s="11" t="s">
        <v>12</v>
      </c>
      <c r="AD29" s="12">
        <v>25</v>
      </c>
      <c r="AE29" s="78">
        <f t="shared" si="28"/>
        <v>0.38194444444444448</v>
      </c>
      <c r="AG29" s="67" t="s">
        <v>14</v>
      </c>
      <c r="AH29" s="14">
        <v>25</v>
      </c>
      <c r="AI29" s="69"/>
      <c r="AK29" s="11" t="s">
        <v>17</v>
      </c>
      <c r="AL29" s="12">
        <v>25</v>
      </c>
      <c r="AM29" s="73">
        <f t="shared" si="30"/>
        <v>0.38194444444444448</v>
      </c>
      <c r="AO29" s="23" t="s">
        <v>12</v>
      </c>
      <c r="AP29" s="24">
        <v>25</v>
      </c>
      <c r="AQ29" s="71"/>
      <c r="AS29" s="13" t="s">
        <v>15</v>
      </c>
      <c r="AT29" s="24">
        <v>25</v>
      </c>
      <c r="AU29" s="72"/>
    </row>
    <row r="30" spans="1:47" x14ac:dyDescent="0.3">
      <c r="A30" s="11" t="s">
        <v>17</v>
      </c>
      <c r="B30" s="12">
        <v>26</v>
      </c>
      <c r="C30" s="88">
        <f t="shared" si="31"/>
        <v>0.38194444444444448</v>
      </c>
      <c r="E30" s="23" t="s">
        <v>12</v>
      </c>
      <c r="F30" s="24">
        <v>26</v>
      </c>
      <c r="G30" s="71"/>
      <c r="I30" s="13" t="s">
        <v>15</v>
      </c>
      <c r="J30" s="68">
        <v>26</v>
      </c>
      <c r="K30" s="70"/>
      <c r="M30" s="23" t="s">
        <v>17</v>
      </c>
      <c r="N30" s="24">
        <v>26</v>
      </c>
      <c r="O30" s="71"/>
      <c r="Q30" s="11" t="s">
        <v>13</v>
      </c>
      <c r="R30" s="12">
        <v>26</v>
      </c>
      <c r="S30" s="78">
        <f t="shared" si="27"/>
        <v>0.37499999999999994</v>
      </c>
      <c r="U30" s="11" t="s">
        <v>16</v>
      </c>
      <c r="V30" s="12">
        <v>26</v>
      </c>
      <c r="W30" s="78">
        <f t="shared" ref="W30:W32" si="33">C8</f>
        <v>0.38194444444444448</v>
      </c>
      <c r="Y30" s="11" t="s">
        <v>17</v>
      </c>
      <c r="Z30" s="12">
        <v>26</v>
      </c>
      <c r="AA30" s="78">
        <f t="shared" si="32"/>
        <v>0.38194444444444448</v>
      </c>
      <c r="AC30" s="11" t="s">
        <v>13</v>
      </c>
      <c r="AD30" s="12">
        <v>26</v>
      </c>
      <c r="AE30" s="78">
        <f t="shared" si="28"/>
        <v>0.37499999999999994</v>
      </c>
      <c r="AG30" s="13" t="s">
        <v>15</v>
      </c>
      <c r="AH30" s="14">
        <v>26</v>
      </c>
      <c r="AI30" s="69"/>
      <c r="AK30" s="11" t="s">
        <v>18</v>
      </c>
      <c r="AL30" s="12">
        <v>26</v>
      </c>
      <c r="AM30" s="73">
        <f t="shared" si="30"/>
        <v>0.18055555555555552</v>
      </c>
      <c r="AO30" s="23" t="s">
        <v>13</v>
      </c>
      <c r="AP30" s="24">
        <v>26</v>
      </c>
      <c r="AQ30" s="71"/>
      <c r="AS30" s="11" t="s">
        <v>16</v>
      </c>
      <c r="AT30" s="12">
        <v>26</v>
      </c>
      <c r="AU30" s="78">
        <f t="shared" ref="AU30:AU34" si="34">C8</f>
        <v>0.38194444444444448</v>
      </c>
    </row>
    <row r="31" spans="1:47" x14ac:dyDescent="0.3">
      <c r="A31" s="11" t="s">
        <v>18</v>
      </c>
      <c r="B31" s="12">
        <v>27</v>
      </c>
      <c r="C31" s="88">
        <f t="shared" si="31"/>
        <v>0.18055555555555552</v>
      </c>
      <c r="E31" s="23" t="s">
        <v>13</v>
      </c>
      <c r="F31" s="24">
        <v>27</v>
      </c>
      <c r="G31" s="71"/>
      <c r="I31" s="11" t="s">
        <v>16</v>
      </c>
      <c r="J31" s="12">
        <v>27</v>
      </c>
      <c r="K31" s="73">
        <f t="shared" ref="K31:K34" si="35">C8</f>
        <v>0.38194444444444448</v>
      </c>
      <c r="M31" s="23" t="s">
        <v>18</v>
      </c>
      <c r="N31" s="24">
        <v>27</v>
      </c>
      <c r="O31" s="71"/>
      <c r="Q31" s="67" t="s">
        <v>14</v>
      </c>
      <c r="R31" s="14">
        <v>27</v>
      </c>
      <c r="S31" s="69"/>
      <c r="U31" s="11" t="s">
        <v>17</v>
      </c>
      <c r="V31" s="12">
        <v>27</v>
      </c>
      <c r="W31" s="78">
        <f t="shared" si="33"/>
        <v>0.38194444444444448</v>
      </c>
      <c r="Y31" s="11" t="s">
        <v>18</v>
      </c>
      <c r="Z31" s="12">
        <v>27</v>
      </c>
      <c r="AA31" s="78">
        <f t="shared" si="32"/>
        <v>0.18055555555555552</v>
      </c>
      <c r="AC31" s="67" t="s">
        <v>14</v>
      </c>
      <c r="AD31" s="14">
        <v>27</v>
      </c>
      <c r="AE31" s="69"/>
      <c r="AG31" s="11" t="s">
        <v>16</v>
      </c>
      <c r="AH31" s="79">
        <v>27</v>
      </c>
      <c r="AI31" s="73">
        <f t="shared" ref="AI31:AI35" si="36">C8</f>
        <v>0.38194444444444448</v>
      </c>
      <c r="AK31" s="11" t="s">
        <v>12</v>
      </c>
      <c r="AL31" s="12">
        <v>27</v>
      </c>
      <c r="AM31" s="73">
        <f t="shared" si="30"/>
        <v>0.38194444444444448</v>
      </c>
      <c r="AO31" s="67" t="s">
        <v>14</v>
      </c>
      <c r="AP31" s="24">
        <v>27</v>
      </c>
      <c r="AQ31" s="71"/>
      <c r="AS31" s="11" t="s">
        <v>17</v>
      </c>
      <c r="AT31" s="12">
        <v>27</v>
      </c>
      <c r="AU31" s="78">
        <f t="shared" si="34"/>
        <v>0.38194444444444448</v>
      </c>
    </row>
    <row r="32" spans="1:47" x14ac:dyDescent="0.3">
      <c r="A32" s="11" t="s">
        <v>12</v>
      </c>
      <c r="B32" s="12">
        <v>28</v>
      </c>
      <c r="C32" s="88">
        <f t="shared" si="31"/>
        <v>0.38194444444444448</v>
      </c>
      <c r="E32" s="67" t="s">
        <v>14</v>
      </c>
      <c r="F32" s="24">
        <v>28</v>
      </c>
      <c r="G32" s="71"/>
      <c r="I32" s="11" t="s">
        <v>17</v>
      </c>
      <c r="J32" s="12">
        <v>28</v>
      </c>
      <c r="K32" s="73">
        <f t="shared" si="35"/>
        <v>0.38194444444444448</v>
      </c>
      <c r="M32" s="23" t="s">
        <v>12</v>
      </c>
      <c r="N32" s="24">
        <v>28</v>
      </c>
      <c r="O32" s="71"/>
      <c r="Q32" s="13" t="s">
        <v>15</v>
      </c>
      <c r="R32" s="68">
        <v>28</v>
      </c>
      <c r="S32" s="55"/>
      <c r="U32" s="11" t="s">
        <v>18</v>
      </c>
      <c r="V32" s="12">
        <v>28</v>
      </c>
      <c r="W32" s="78">
        <f t="shared" si="33"/>
        <v>0.18055555555555552</v>
      </c>
      <c r="Y32" s="11" t="s">
        <v>12</v>
      </c>
      <c r="Z32" s="12">
        <v>28</v>
      </c>
      <c r="AA32" s="78">
        <f t="shared" si="32"/>
        <v>0.38194444444444448</v>
      </c>
      <c r="AC32" s="13" t="s">
        <v>15</v>
      </c>
      <c r="AD32" s="14">
        <v>28</v>
      </c>
      <c r="AE32" s="69"/>
      <c r="AG32" s="11" t="s">
        <v>17</v>
      </c>
      <c r="AH32" s="12">
        <v>28</v>
      </c>
      <c r="AI32" s="78">
        <f t="shared" si="36"/>
        <v>0.38194444444444448</v>
      </c>
      <c r="AK32" s="11" t="s">
        <v>13</v>
      </c>
      <c r="AL32" s="12">
        <v>28</v>
      </c>
      <c r="AM32" s="73">
        <f t="shared" si="30"/>
        <v>0.37499999999999994</v>
      </c>
      <c r="AO32" s="13" t="s">
        <v>15</v>
      </c>
      <c r="AP32" s="24">
        <v>28</v>
      </c>
      <c r="AQ32" s="71"/>
      <c r="AS32" s="11" t="s">
        <v>18</v>
      </c>
      <c r="AT32" s="12">
        <v>28</v>
      </c>
      <c r="AU32" s="73">
        <f t="shared" si="34"/>
        <v>0.18055555555555552</v>
      </c>
    </row>
    <row r="33" spans="1:47" x14ac:dyDescent="0.3">
      <c r="A33" s="11" t="s">
        <v>13</v>
      </c>
      <c r="B33" s="12">
        <v>29</v>
      </c>
      <c r="C33" s="88">
        <f t="shared" si="31"/>
        <v>0.37499999999999994</v>
      </c>
      <c r="E33" s="13" t="s">
        <v>15</v>
      </c>
      <c r="F33" s="24">
        <v>29</v>
      </c>
      <c r="G33" s="71"/>
      <c r="I33" s="11" t="s">
        <v>18</v>
      </c>
      <c r="J33" s="12">
        <v>29</v>
      </c>
      <c r="K33" s="73">
        <f t="shared" si="35"/>
        <v>0.18055555555555552</v>
      </c>
      <c r="M33" s="23" t="s">
        <v>13</v>
      </c>
      <c r="N33" s="24">
        <v>29</v>
      </c>
      <c r="O33" s="71"/>
      <c r="Q33" s="11" t="s">
        <v>16</v>
      </c>
      <c r="R33" s="12">
        <v>29</v>
      </c>
      <c r="S33" s="78">
        <f t="shared" ref="S33:S35" si="37">C8</f>
        <v>0.38194444444444448</v>
      </c>
      <c r="U33" s="11" t="s">
        <v>12</v>
      </c>
      <c r="V33" s="12">
        <v>29</v>
      </c>
      <c r="W33" s="78">
        <f>$C$11</f>
        <v>0.38194444444444448</v>
      </c>
      <c r="Y33" s="11" t="s">
        <v>13</v>
      </c>
      <c r="Z33" s="12">
        <v>29</v>
      </c>
      <c r="AA33" s="78">
        <f t="shared" si="32"/>
        <v>0.37499999999999994</v>
      </c>
      <c r="AC33" s="11" t="s">
        <v>16</v>
      </c>
      <c r="AD33" s="12">
        <v>29</v>
      </c>
      <c r="AE33" s="78">
        <f t="shared" ref="AE33:AE34" si="38">C8</f>
        <v>0.38194444444444448</v>
      </c>
      <c r="AG33" s="11" t="s">
        <v>18</v>
      </c>
      <c r="AH33" s="12">
        <v>29</v>
      </c>
      <c r="AI33" s="78">
        <f t="shared" si="36"/>
        <v>0.18055555555555552</v>
      </c>
      <c r="AK33" s="67" t="s">
        <v>14</v>
      </c>
      <c r="AL33" s="14">
        <v>29</v>
      </c>
      <c r="AM33" s="70"/>
      <c r="AO33" s="23" t="s">
        <v>16</v>
      </c>
      <c r="AP33" s="24">
        <v>29</v>
      </c>
      <c r="AQ33" s="71"/>
      <c r="AS33" s="11" t="s">
        <v>12</v>
      </c>
      <c r="AT33" s="12">
        <v>29</v>
      </c>
      <c r="AU33" s="73">
        <f t="shared" si="34"/>
        <v>0.38194444444444448</v>
      </c>
    </row>
    <row r="34" spans="1:47" x14ac:dyDescent="0.3">
      <c r="A34" s="67" t="s">
        <v>14</v>
      </c>
      <c r="B34" s="14">
        <v>30</v>
      </c>
      <c r="C34" s="89"/>
      <c r="E34" s="23" t="s">
        <v>16</v>
      </c>
      <c r="F34" s="24">
        <v>30</v>
      </c>
      <c r="G34" s="71"/>
      <c r="I34" s="11" t="s">
        <v>12</v>
      </c>
      <c r="J34" s="12">
        <v>30</v>
      </c>
      <c r="K34" s="73">
        <f t="shared" si="35"/>
        <v>0.38194444444444448</v>
      </c>
      <c r="M34" s="67" t="s">
        <v>14</v>
      </c>
      <c r="N34" s="24">
        <v>30</v>
      </c>
      <c r="O34" s="71"/>
      <c r="Q34" s="11" t="s">
        <v>17</v>
      </c>
      <c r="R34" s="12">
        <v>30</v>
      </c>
      <c r="S34" s="78">
        <f t="shared" si="37"/>
        <v>0.38194444444444448</v>
      </c>
      <c r="U34" s="9"/>
      <c r="V34" s="10"/>
      <c r="W34" s="53"/>
      <c r="Y34" s="67" t="s">
        <v>14</v>
      </c>
      <c r="Z34" s="14">
        <v>30</v>
      </c>
      <c r="AA34" s="69"/>
      <c r="AC34" s="11" t="s">
        <v>17</v>
      </c>
      <c r="AD34" s="12">
        <v>30</v>
      </c>
      <c r="AE34" s="78">
        <f t="shared" si="38"/>
        <v>0.38194444444444448</v>
      </c>
      <c r="AG34" s="11" t="s">
        <v>12</v>
      </c>
      <c r="AH34" s="12">
        <v>30</v>
      </c>
      <c r="AI34" s="78">
        <f t="shared" si="36"/>
        <v>0.38194444444444448</v>
      </c>
      <c r="AK34" s="13" t="s">
        <v>15</v>
      </c>
      <c r="AL34" s="14">
        <v>30</v>
      </c>
      <c r="AM34" s="70"/>
      <c r="AO34" s="23" t="s">
        <v>17</v>
      </c>
      <c r="AP34" s="24">
        <v>30</v>
      </c>
      <c r="AQ34" s="71"/>
      <c r="AS34" s="11" t="s">
        <v>13</v>
      </c>
      <c r="AT34" s="12">
        <v>30</v>
      </c>
      <c r="AU34" s="73">
        <f t="shared" si="34"/>
        <v>0.37499999999999994</v>
      </c>
    </row>
    <row r="35" spans="1:47" x14ac:dyDescent="0.3">
      <c r="A35" s="15"/>
      <c r="B35" s="15"/>
      <c r="C35" s="91"/>
      <c r="E35" s="23" t="s">
        <v>17</v>
      </c>
      <c r="F35" s="24">
        <v>31</v>
      </c>
      <c r="G35" s="71"/>
      <c r="I35" s="9"/>
      <c r="J35" s="10"/>
      <c r="K35" s="53"/>
      <c r="M35" s="13" t="s">
        <v>15</v>
      </c>
      <c r="N35" s="24">
        <v>31</v>
      </c>
      <c r="O35" s="71"/>
      <c r="Q35" s="11" t="s">
        <v>18</v>
      </c>
      <c r="R35" s="12">
        <v>31</v>
      </c>
      <c r="S35" s="78">
        <f t="shared" si="37"/>
        <v>0.18055555555555552</v>
      </c>
      <c r="U35" s="9"/>
      <c r="V35" s="10"/>
      <c r="W35" s="53"/>
      <c r="Y35" s="13" t="s">
        <v>15</v>
      </c>
      <c r="Z35" s="14">
        <v>31</v>
      </c>
      <c r="AA35" s="69"/>
      <c r="AC35" s="9"/>
      <c r="AD35" s="10"/>
      <c r="AE35" s="53"/>
      <c r="AG35" s="11" t="s">
        <v>13</v>
      </c>
      <c r="AH35" s="12">
        <v>31</v>
      </c>
      <c r="AI35" s="78">
        <f t="shared" si="36"/>
        <v>0.37499999999999994</v>
      </c>
      <c r="AO35" s="23" t="s">
        <v>18</v>
      </c>
      <c r="AP35" s="24">
        <v>31</v>
      </c>
      <c r="AQ35" s="71"/>
      <c r="AS35" s="67" t="s">
        <v>14</v>
      </c>
      <c r="AT35" s="24">
        <v>31</v>
      </c>
      <c r="AU35" s="72"/>
    </row>
    <row r="36" spans="1:47" x14ac:dyDescent="0.3">
      <c r="E36" s="9"/>
      <c r="I36" s="9"/>
      <c r="M36" s="9"/>
      <c r="Q36" s="9"/>
    </row>
    <row r="37" spans="1:47" s="75" customFormat="1" ht="14.4" customHeight="1" x14ac:dyDescent="0.25">
      <c r="A37" s="201">
        <f>SUM(C5:C34)</f>
        <v>7.3805555555555564</v>
      </c>
      <c r="B37" s="202"/>
      <c r="C37" s="203"/>
      <c r="E37" s="201">
        <f>SUM(G5:G35)</f>
        <v>6.0486111111111116</v>
      </c>
      <c r="F37" s="202"/>
      <c r="G37" s="203"/>
      <c r="I37" s="201">
        <f>SUM(K5:K34)</f>
        <v>6.4305555555555562</v>
      </c>
      <c r="J37" s="202"/>
      <c r="K37" s="203"/>
      <c r="M37" s="198">
        <f>SUM(O5:O35)</f>
        <v>5.6791666666666671</v>
      </c>
      <c r="N37" s="199"/>
      <c r="O37" s="200"/>
      <c r="Q37" s="198">
        <f>SUM(S5:S35)</f>
        <v>6.0486111111111116</v>
      </c>
      <c r="R37" s="199"/>
      <c r="S37" s="200"/>
      <c r="U37" s="198">
        <f>SUM(W5:W32)</f>
        <v>3.4027777777777781</v>
      </c>
      <c r="V37" s="199"/>
      <c r="W37" s="200"/>
      <c r="Y37" s="198">
        <f>SUM(AA5:AA35)</f>
        <v>7.3805555555555564</v>
      </c>
      <c r="Z37" s="199"/>
      <c r="AA37" s="200"/>
      <c r="AC37" s="198">
        <f>SUM(AE5:AE34)</f>
        <v>4.166666666666667</v>
      </c>
      <c r="AD37" s="199"/>
      <c r="AE37" s="200"/>
      <c r="AG37" s="198">
        <f>SUM(AI5:AI35)</f>
        <v>7.7430555555555562</v>
      </c>
      <c r="AH37" s="199"/>
      <c r="AI37" s="200"/>
      <c r="AK37" s="198">
        <f>SUM(AM5:AM34)</f>
        <v>7.0055555555555564</v>
      </c>
      <c r="AL37" s="199"/>
      <c r="AM37" s="200"/>
      <c r="AO37" s="198">
        <f>SUM(AQ5:AQ35)</f>
        <v>3.4027777777777781</v>
      </c>
      <c r="AP37" s="199"/>
      <c r="AQ37" s="200"/>
      <c r="AS37" s="198">
        <f>SUM(AU5:AU35)</f>
        <v>1.7013888888888888</v>
      </c>
      <c r="AT37" s="199"/>
      <c r="AU37" s="200"/>
    </row>
    <row r="38" spans="1:47" x14ac:dyDescent="0.3">
      <c r="D38" s="60"/>
      <c r="E38" s="61"/>
      <c r="F38" s="62"/>
      <c r="G38" s="63"/>
      <c r="L38" s="65"/>
      <c r="M38" s="64"/>
      <c r="N38" s="56"/>
      <c r="O38" s="66"/>
      <c r="R38" s="58"/>
      <c r="S38" s="1"/>
      <c r="U38" s="1"/>
      <c r="V38" s="1"/>
      <c r="W38" s="1"/>
    </row>
    <row r="40" spans="1:47" ht="13.5" thickBot="1" x14ac:dyDescent="0.35">
      <c r="A40" s="15"/>
      <c r="B40" s="15"/>
      <c r="C40" s="92"/>
      <c r="E40" s="15"/>
      <c r="AA40" s="56"/>
      <c r="AC40" s="1"/>
      <c r="AD40" s="1"/>
      <c r="AE40" s="1"/>
      <c r="AG40" s="1"/>
      <c r="AH40" s="1"/>
      <c r="AI40" s="1"/>
      <c r="AK40" s="1"/>
      <c r="AL40" s="1"/>
      <c r="AM40" s="1"/>
    </row>
    <row r="41" spans="1:47" ht="15" customHeight="1" thickBot="1" x14ac:dyDescent="0.35">
      <c r="A41" s="18"/>
      <c r="B41" s="18"/>
      <c r="C41" s="93"/>
      <c r="D41" s="186" t="s">
        <v>36</v>
      </c>
      <c r="E41" s="187"/>
      <c r="F41" s="187"/>
      <c r="G41" s="188"/>
      <c r="H41" s="189" t="s">
        <v>37</v>
      </c>
      <c r="I41" s="187"/>
      <c r="J41" s="187"/>
      <c r="K41" s="188"/>
      <c r="L41" s="189" t="s">
        <v>38</v>
      </c>
      <c r="M41" s="187"/>
      <c r="N41" s="187"/>
      <c r="O41" s="188"/>
      <c r="P41" s="189" t="s">
        <v>39</v>
      </c>
      <c r="Q41" s="187"/>
      <c r="R41" s="187"/>
      <c r="S41" s="190"/>
      <c r="T41" s="18"/>
      <c r="U41" s="18"/>
      <c r="V41" s="18"/>
      <c r="W41" s="18"/>
      <c r="X41" s="140" t="s">
        <v>41</v>
      </c>
      <c r="Y41" s="141"/>
      <c r="Z41" s="141"/>
      <c r="AA41" s="141"/>
      <c r="AB41" s="141"/>
      <c r="AC41" s="141"/>
      <c r="AD41" s="141"/>
      <c r="AE41" s="141"/>
      <c r="AF41" s="131">
        <v>66.958333333333329</v>
      </c>
      <c r="AG41" s="131"/>
      <c r="AH41" s="131"/>
      <c r="AI41" s="132"/>
      <c r="AJ41" s="18"/>
      <c r="AK41" s="18"/>
      <c r="AL41" s="36"/>
      <c r="AM41" s="37"/>
      <c r="AN41" s="37"/>
      <c r="AO41" s="37"/>
      <c r="AP41" s="37"/>
      <c r="AQ41" s="37"/>
      <c r="AR41" s="37"/>
      <c r="AS41" s="37"/>
      <c r="AT41" s="37"/>
      <c r="AU41" s="38"/>
    </row>
    <row r="42" spans="1:47" ht="14" x14ac:dyDescent="0.3">
      <c r="A42" s="177" t="s">
        <v>19</v>
      </c>
      <c r="B42" s="178"/>
      <c r="C42" s="179"/>
      <c r="D42" s="183">
        <v>6.9444444444444441E-3</v>
      </c>
      <c r="E42" s="184"/>
      <c r="F42" s="184"/>
      <c r="G42" s="157"/>
      <c r="H42" s="191">
        <v>0.31944444444444448</v>
      </c>
      <c r="I42" s="184"/>
      <c r="J42" s="184"/>
      <c r="K42" s="157"/>
      <c r="L42" s="191">
        <v>0.70833333333333337</v>
      </c>
      <c r="M42" s="184"/>
      <c r="N42" s="184"/>
      <c r="O42" s="157"/>
      <c r="P42" s="192">
        <f>SUM(L42-H42-D42)</f>
        <v>0.38194444444444448</v>
      </c>
      <c r="Q42" s="193"/>
      <c r="R42" s="193"/>
      <c r="S42" s="194"/>
      <c r="T42" s="18"/>
      <c r="U42" s="18"/>
      <c r="V42" s="18"/>
      <c r="X42" s="104" t="s">
        <v>54</v>
      </c>
      <c r="Y42" s="105"/>
      <c r="Z42" s="105"/>
      <c r="AA42" s="105"/>
      <c r="AB42" s="105"/>
      <c r="AC42" s="105"/>
      <c r="AD42" s="105"/>
      <c r="AE42" s="105"/>
      <c r="AF42" s="113">
        <v>0.58333333333333337</v>
      </c>
      <c r="AG42" s="113"/>
      <c r="AH42" s="113"/>
      <c r="AI42" s="133"/>
      <c r="AJ42" s="18"/>
      <c r="AK42" s="18"/>
      <c r="AL42" s="39"/>
      <c r="AM42" s="14"/>
      <c r="AO42" s="40" t="s">
        <v>47</v>
      </c>
      <c r="AP42" s="15"/>
      <c r="AS42" s="15"/>
      <c r="AT42" s="18"/>
      <c r="AU42" s="41"/>
    </row>
    <row r="43" spans="1:47" ht="14.4" customHeight="1" x14ac:dyDescent="0.3">
      <c r="A43" s="152" t="s">
        <v>31</v>
      </c>
      <c r="B43" s="153"/>
      <c r="C43" s="154"/>
      <c r="D43" s="185">
        <v>6.9444444444444441E-3</v>
      </c>
      <c r="E43" s="149"/>
      <c r="F43" s="149"/>
      <c r="G43" s="150"/>
      <c r="H43" s="148">
        <v>0.31944444444444448</v>
      </c>
      <c r="I43" s="149"/>
      <c r="J43" s="149"/>
      <c r="K43" s="150"/>
      <c r="L43" s="148">
        <v>0.70833333333333337</v>
      </c>
      <c r="M43" s="149"/>
      <c r="N43" s="149"/>
      <c r="O43" s="150"/>
      <c r="P43" s="195">
        <f>SUM(L43-H43-D43)</f>
        <v>0.38194444444444448</v>
      </c>
      <c r="Q43" s="196"/>
      <c r="R43" s="196"/>
      <c r="S43" s="197"/>
      <c r="T43" s="18"/>
      <c r="U43" s="18"/>
      <c r="V43" s="18"/>
      <c r="X43" s="174" t="s">
        <v>42</v>
      </c>
      <c r="Y43" s="175"/>
      <c r="Z43" s="175"/>
      <c r="AA43" s="175"/>
      <c r="AB43" s="175"/>
      <c r="AC43" s="175"/>
      <c r="AD43" s="175"/>
      <c r="AE43" s="176"/>
      <c r="AF43" s="134">
        <v>1</v>
      </c>
      <c r="AG43" s="134"/>
      <c r="AH43" s="134"/>
      <c r="AI43" s="135"/>
      <c r="AJ43" s="18"/>
      <c r="AK43" s="18"/>
      <c r="AL43" s="39"/>
      <c r="AM43" s="8"/>
      <c r="AO43" s="16"/>
      <c r="AP43" s="15"/>
      <c r="AS43" s="15"/>
      <c r="AT43" s="18"/>
      <c r="AU43" s="41"/>
    </row>
    <row r="44" spans="1:47" ht="14" x14ac:dyDescent="0.3">
      <c r="A44" s="152" t="s">
        <v>32</v>
      </c>
      <c r="B44" s="153"/>
      <c r="C44" s="154"/>
      <c r="D44" s="185">
        <v>0</v>
      </c>
      <c r="E44" s="149"/>
      <c r="F44" s="149"/>
      <c r="G44" s="150"/>
      <c r="H44" s="148">
        <v>0.31944444444444448</v>
      </c>
      <c r="I44" s="149"/>
      <c r="J44" s="149"/>
      <c r="K44" s="150"/>
      <c r="L44" s="148">
        <v>0.5</v>
      </c>
      <c r="M44" s="149"/>
      <c r="N44" s="149"/>
      <c r="O44" s="150"/>
      <c r="P44" s="195">
        <f>SUM(L44-H44-D44)</f>
        <v>0.18055555555555552</v>
      </c>
      <c r="Q44" s="196"/>
      <c r="R44" s="196"/>
      <c r="S44" s="197"/>
      <c r="T44" s="18"/>
      <c r="U44" s="18"/>
      <c r="V44" s="18"/>
      <c r="W44" s="18"/>
      <c r="X44" s="104" t="s">
        <v>55</v>
      </c>
      <c r="Y44" s="105"/>
      <c r="Z44" s="105"/>
      <c r="AA44" s="105"/>
      <c r="AB44" s="105"/>
      <c r="AC44" s="105"/>
      <c r="AD44" s="105"/>
      <c r="AE44" s="105"/>
      <c r="AF44" s="113">
        <f>SUM(AF41*AF43)-AF42</f>
        <v>66.375</v>
      </c>
      <c r="AG44" s="113"/>
      <c r="AH44" s="113"/>
      <c r="AI44" s="133"/>
      <c r="AJ44" s="18"/>
      <c r="AK44" s="18"/>
      <c r="AL44" s="39"/>
      <c r="AM44" s="25"/>
      <c r="AO44" s="40" t="s">
        <v>48</v>
      </c>
      <c r="AP44" s="15"/>
      <c r="AS44" s="15"/>
      <c r="AT44" s="18"/>
      <c r="AU44" s="41"/>
    </row>
    <row r="45" spans="1:47" ht="14" x14ac:dyDescent="0.3">
      <c r="A45" s="152" t="s">
        <v>33</v>
      </c>
      <c r="B45" s="153"/>
      <c r="C45" s="154"/>
      <c r="D45" s="185">
        <v>6.9444444444444441E-3</v>
      </c>
      <c r="E45" s="149"/>
      <c r="F45" s="149"/>
      <c r="G45" s="150"/>
      <c r="H45" s="148">
        <v>0.31944444444444448</v>
      </c>
      <c r="I45" s="149"/>
      <c r="J45" s="149"/>
      <c r="K45" s="150"/>
      <c r="L45" s="148">
        <v>0.70833333333333337</v>
      </c>
      <c r="M45" s="149"/>
      <c r="N45" s="149"/>
      <c r="O45" s="150"/>
      <c r="P45" s="195">
        <f>SUM(L45-H45-D45)</f>
        <v>0.38194444444444448</v>
      </c>
      <c r="Q45" s="196"/>
      <c r="R45" s="196"/>
      <c r="S45" s="197"/>
      <c r="T45" s="18"/>
      <c r="U45" s="18"/>
      <c r="V45" s="18"/>
      <c r="W45" s="18"/>
      <c r="X45" s="104" t="s">
        <v>43</v>
      </c>
      <c r="Y45" s="105"/>
      <c r="Z45" s="105"/>
      <c r="AA45" s="105"/>
      <c r="AB45" s="105"/>
      <c r="AC45" s="105"/>
      <c r="AD45" s="105"/>
      <c r="AE45" s="105"/>
      <c r="AF45" s="113">
        <f>SUM(AS37+AO37+AK37+AG37+AC37+Y37+U37+Q37+M37+I37+E37+A37)</f>
        <v>66.390277777777797</v>
      </c>
      <c r="AG45" s="113"/>
      <c r="AH45" s="113"/>
      <c r="AI45" s="133"/>
      <c r="AJ45" s="18"/>
      <c r="AK45" s="18"/>
      <c r="AL45" s="39"/>
      <c r="AM45" s="8"/>
      <c r="AO45" s="16"/>
      <c r="AP45" s="15"/>
      <c r="AS45" s="15"/>
      <c r="AT45" s="18"/>
      <c r="AU45" s="41"/>
    </row>
    <row r="46" spans="1:47" ht="14.5" thickBot="1" x14ac:dyDescent="0.35">
      <c r="A46" s="180" t="s">
        <v>34</v>
      </c>
      <c r="B46" s="181"/>
      <c r="C46" s="182"/>
      <c r="D46" s="185">
        <v>6.9444444444444441E-3</v>
      </c>
      <c r="E46" s="149"/>
      <c r="F46" s="149"/>
      <c r="G46" s="150"/>
      <c r="H46" s="148">
        <v>0.31944444444444448</v>
      </c>
      <c r="I46" s="149"/>
      <c r="J46" s="149"/>
      <c r="K46" s="150"/>
      <c r="L46" s="148">
        <v>0.70138888888888884</v>
      </c>
      <c r="M46" s="149"/>
      <c r="N46" s="149"/>
      <c r="O46" s="150"/>
      <c r="P46" s="195">
        <f>SUM(L46-H46-D46)</f>
        <v>0.37499999999999994</v>
      </c>
      <c r="Q46" s="196"/>
      <c r="R46" s="196"/>
      <c r="S46" s="197"/>
      <c r="T46" s="18"/>
      <c r="U46" s="18"/>
      <c r="V46" s="18"/>
      <c r="W46" s="18"/>
      <c r="X46" s="106" t="s">
        <v>45</v>
      </c>
      <c r="Y46" s="107"/>
      <c r="Z46" s="107"/>
      <c r="AA46" s="107"/>
      <c r="AB46" s="107"/>
      <c r="AC46" s="107"/>
      <c r="AD46" s="107"/>
      <c r="AE46" s="107"/>
      <c r="AF46" s="115">
        <f>SUM(AF44-AF45)</f>
        <v>-1.5277777777797041E-2</v>
      </c>
      <c r="AG46" s="115"/>
      <c r="AH46" s="115"/>
      <c r="AI46" s="173"/>
      <c r="AJ46" s="18"/>
      <c r="AK46" s="18"/>
      <c r="AL46" s="39"/>
      <c r="AM46" s="29"/>
      <c r="AO46" s="35" t="s">
        <v>50</v>
      </c>
      <c r="AP46" s="15"/>
      <c r="AS46" s="15"/>
      <c r="AT46" s="18"/>
      <c r="AU46" s="41"/>
    </row>
    <row r="47" spans="1:47" ht="14.5" thickBot="1" x14ac:dyDescent="0.35">
      <c r="A47" s="119" t="s">
        <v>35</v>
      </c>
      <c r="B47" s="120"/>
      <c r="C47" s="121"/>
      <c r="D47" s="117">
        <v>0</v>
      </c>
      <c r="E47" s="117"/>
      <c r="F47" s="117"/>
      <c r="G47" s="118"/>
      <c r="H47" s="147">
        <v>0.33333333333333331</v>
      </c>
      <c r="I47" s="147"/>
      <c r="J47" s="147"/>
      <c r="K47" s="147"/>
      <c r="L47" s="151">
        <v>0.5</v>
      </c>
      <c r="M47" s="117"/>
      <c r="N47" s="117"/>
      <c r="O47" s="118"/>
      <c r="P47" s="136">
        <f>SUM(L47-H47-D47)*1.2</f>
        <v>0.2</v>
      </c>
      <c r="Q47" s="136"/>
      <c r="R47" s="136"/>
      <c r="S47" s="137"/>
      <c r="T47" s="18"/>
      <c r="U47" s="18"/>
      <c r="V47" s="18"/>
      <c r="W47" s="18"/>
      <c r="X47" s="166" t="s">
        <v>44</v>
      </c>
      <c r="Y47" s="167"/>
      <c r="Z47" s="167"/>
      <c r="AA47" s="167"/>
      <c r="AB47" s="167"/>
      <c r="AC47" s="167"/>
      <c r="AD47" s="167"/>
      <c r="AE47" s="167"/>
      <c r="AF47" s="168" t="str">
        <f>IF(AF46&lt;0,"-"&amp;TEXT(AF46*-1,"[h]:mm"),AF46)</f>
        <v>-0:22</v>
      </c>
      <c r="AG47" s="168"/>
      <c r="AH47" s="168"/>
      <c r="AI47" s="169"/>
      <c r="AJ47" s="18"/>
      <c r="AK47" s="18"/>
      <c r="AL47" s="39"/>
      <c r="AM47" s="8"/>
      <c r="AO47" s="40" t="s">
        <v>51</v>
      </c>
      <c r="AP47" s="15"/>
      <c r="AS47" s="15"/>
      <c r="AT47" s="15"/>
      <c r="AU47" s="41"/>
    </row>
    <row r="48" spans="1:47" ht="14.5" thickBot="1" x14ac:dyDescent="0.35">
      <c r="A48" s="108" t="s">
        <v>40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38">
        <f>SUM(P42:S46)</f>
        <v>1.7013888888888888</v>
      </c>
      <c r="Q48" s="138"/>
      <c r="R48" s="138"/>
      <c r="S48" s="139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42"/>
      <c r="AM48" s="8"/>
      <c r="AO48" s="33" t="s">
        <v>52</v>
      </c>
      <c r="AP48" s="15"/>
      <c r="AS48" s="15"/>
      <c r="AT48" s="15"/>
      <c r="AU48" s="43"/>
    </row>
    <row r="49" spans="1:47" ht="16" thickBot="1" x14ac:dyDescent="0.4">
      <c r="G49" s="1"/>
      <c r="K49" s="1"/>
      <c r="O49" s="1"/>
      <c r="S49" s="1"/>
      <c r="W49" s="1"/>
      <c r="X49" s="97" t="str">
        <f>IF(AF46&lt;0,"vous faites trop d'heures","il vous manque des heures")</f>
        <v>vous faites trop d'heures</v>
      </c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9"/>
      <c r="AL49" s="44"/>
      <c r="AM49" s="1"/>
      <c r="AO49" s="33" t="s">
        <v>53</v>
      </c>
      <c r="AT49" s="15"/>
      <c r="AU49" s="43"/>
    </row>
    <row r="50" spans="1:47" ht="14" x14ac:dyDescent="0.3">
      <c r="G50" s="1"/>
      <c r="K50" s="1"/>
      <c r="O50" s="1"/>
      <c r="S50" s="1"/>
      <c r="W50" s="1"/>
      <c r="AA50" s="1"/>
      <c r="AE50" s="1"/>
      <c r="AI50" s="1"/>
      <c r="AL50" s="44"/>
      <c r="AM50" s="1"/>
      <c r="AO50" s="33" t="s">
        <v>56</v>
      </c>
      <c r="AT50" s="15"/>
      <c r="AU50" s="43"/>
    </row>
    <row r="51" spans="1:47" ht="14" x14ac:dyDescent="0.3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O51" s="33"/>
      <c r="S51" s="1"/>
      <c r="W51" s="1"/>
      <c r="AA51" s="1"/>
      <c r="AE51" s="1"/>
      <c r="AI51" s="1"/>
      <c r="AL51" s="44"/>
      <c r="AM51" s="1"/>
      <c r="AT51" s="15"/>
      <c r="AU51" s="43"/>
    </row>
    <row r="52" spans="1:47" ht="14" x14ac:dyDescent="0.3">
      <c r="A52" s="171"/>
      <c r="B52" s="171"/>
      <c r="C52" s="171"/>
      <c r="D52" s="171"/>
      <c r="E52" s="171"/>
      <c r="F52" s="171"/>
      <c r="G52" s="171"/>
      <c r="H52" s="172"/>
      <c r="I52" s="171"/>
      <c r="J52" s="171"/>
      <c r="K52" s="171"/>
      <c r="O52" s="1"/>
      <c r="S52" s="1"/>
      <c r="W52" s="1"/>
      <c r="AA52" s="1"/>
      <c r="AE52" s="1"/>
      <c r="AI52" s="1"/>
      <c r="AL52" s="44"/>
      <c r="AM52" s="34"/>
      <c r="AO52" s="33" t="s">
        <v>49</v>
      </c>
      <c r="AT52" s="15"/>
      <c r="AU52" s="43"/>
    </row>
    <row r="53" spans="1:47" ht="14.5" thickBot="1" x14ac:dyDescent="0.35">
      <c r="A53" s="171"/>
      <c r="B53" s="171"/>
      <c r="C53" s="171"/>
      <c r="D53" s="171"/>
      <c r="E53" s="171"/>
      <c r="F53" s="171"/>
      <c r="G53" s="171"/>
      <c r="H53" s="172"/>
      <c r="I53" s="171"/>
      <c r="J53" s="171"/>
      <c r="K53" s="171"/>
      <c r="O53" s="1"/>
      <c r="S53" s="1"/>
      <c r="W53" s="1"/>
      <c r="AA53" s="1"/>
      <c r="AE53" s="1"/>
      <c r="AI53" s="1"/>
      <c r="AL53" s="45"/>
      <c r="AM53" s="46"/>
      <c r="AN53" s="46"/>
      <c r="AO53" s="46"/>
      <c r="AP53" s="46"/>
      <c r="AQ53" s="46"/>
      <c r="AR53" s="46"/>
      <c r="AS53" s="46"/>
      <c r="AT53" s="47"/>
      <c r="AU53" s="48"/>
    </row>
  </sheetData>
  <mergeCells count="81">
    <mergeCell ref="AG37:AI37"/>
    <mergeCell ref="AC37:AE37"/>
    <mergeCell ref="AK37:AM37"/>
    <mergeCell ref="AO37:AQ37"/>
    <mergeCell ref="AS37:AU37"/>
    <mergeCell ref="A37:C37"/>
    <mergeCell ref="E37:G37"/>
    <mergeCell ref="M37:O37"/>
    <mergeCell ref="I37:K37"/>
    <mergeCell ref="U37:W37"/>
    <mergeCell ref="Y37:AA37"/>
    <mergeCell ref="P44:S44"/>
    <mergeCell ref="P45:S45"/>
    <mergeCell ref="P46:S46"/>
    <mergeCell ref="Q37:S37"/>
    <mergeCell ref="L41:O41"/>
    <mergeCell ref="P41:S41"/>
    <mergeCell ref="D45:G45"/>
    <mergeCell ref="D46:G46"/>
    <mergeCell ref="H42:K42"/>
    <mergeCell ref="H43:K43"/>
    <mergeCell ref="H44:K44"/>
    <mergeCell ref="H45:K45"/>
    <mergeCell ref="H46:K46"/>
    <mergeCell ref="L42:O42"/>
    <mergeCell ref="L43:O43"/>
    <mergeCell ref="L44:O44"/>
    <mergeCell ref="L45:O45"/>
    <mergeCell ref="L46:O46"/>
    <mergeCell ref="P42:S42"/>
    <mergeCell ref="P43:S43"/>
    <mergeCell ref="D42:G42"/>
    <mergeCell ref="D43:G43"/>
    <mergeCell ref="D44:G44"/>
    <mergeCell ref="D41:G41"/>
    <mergeCell ref="H41:K41"/>
    <mergeCell ref="A42:C42"/>
    <mergeCell ref="A43:C43"/>
    <mergeCell ref="A44:C44"/>
    <mergeCell ref="A45:C45"/>
    <mergeCell ref="A46:C46"/>
    <mergeCell ref="AF46:AI46"/>
    <mergeCell ref="X41:AE41"/>
    <mergeCell ref="X44:AE44"/>
    <mergeCell ref="X42:AE42"/>
    <mergeCell ref="X45:AE45"/>
    <mergeCell ref="X46:AE46"/>
    <mergeCell ref="X43:AE43"/>
    <mergeCell ref="AF41:AI41"/>
    <mergeCell ref="AF42:AI42"/>
    <mergeCell ref="AF43:AI43"/>
    <mergeCell ref="AF44:AI44"/>
    <mergeCell ref="AF45:AI45"/>
    <mergeCell ref="A51:K51"/>
    <mergeCell ref="A52:G52"/>
    <mergeCell ref="H52:K52"/>
    <mergeCell ref="A53:G53"/>
    <mergeCell ref="H53:K53"/>
    <mergeCell ref="X47:AE47"/>
    <mergeCell ref="AF47:AI47"/>
    <mergeCell ref="A48:O48"/>
    <mergeCell ref="P48:S48"/>
    <mergeCell ref="X49:AI49"/>
    <mergeCell ref="A47:C47"/>
    <mergeCell ref="D47:G47"/>
    <mergeCell ref="H47:K47"/>
    <mergeCell ref="L47:O47"/>
    <mergeCell ref="P47:S47"/>
    <mergeCell ref="A1:AU1"/>
    <mergeCell ref="Y3:AA3"/>
    <mergeCell ref="AC3:AE3"/>
    <mergeCell ref="AG3:AI3"/>
    <mergeCell ref="AK3:AM3"/>
    <mergeCell ref="AO3:AQ3"/>
    <mergeCell ref="AS3:AU3"/>
    <mergeCell ref="A3:C3"/>
    <mergeCell ref="E3:G3"/>
    <mergeCell ref="I3:K3"/>
    <mergeCell ref="M3:O3"/>
    <mergeCell ref="Q3:S3"/>
    <mergeCell ref="U3:W3"/>
  </mergeCells>
  <pageMargins left="0.39370078740157483" right="0.39370078740157483" top="0.39370078740157483" bottom="0.39370078740157483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9215-A902-4F39-9AC7-15CFE926A7D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2022 23</vt:lpstr>
      <vt:lpstr>2023 24</vt:lpstr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secint4</dc:creator>
  <cp:lastModifiedBy>PATRICIA MICKAEL</cp:lastModifiedBy>
  <cp:lastPrinted>2023-03-29T08:58:01Z</cp:lastPrinted>
  <dcterms:created xsi:type="dcterms:W3CDTF">2021-11-26T07:53:27Z</dcterms:created>
  <dcterms:modified xsi:type="dcterms:W3CDTF">2023-09-18T16:04:01Z</dcterms:modified>
</cp:coreProperties>
</file>